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cko\Krista DuRapau Dropbox\ASC Shared Folder\Events\2024\0724_Annual Conference\Marketing\"/>
    </mc:Choice>
  </mc:AlternateContent>
  <xr:revisionPtr revIDLastSave="0" documentId="8_{C1C4B098-4226-49E4-9B43-9C7946DFEED2}" xr6:coauthVersionLast="47" xr6:coauthVersionMax="47" xr10:uidLastSave="{00000000-0000-0000-0000-000000000000}"/>
  <bookViews>
    <workbookView xWindow="-93" yWindow="-93" windowWidth="17253" windowHeight="10133" xr2:uid="{AF277607-6E1C-4970-99D2-35D8DBF96AFE}"/>
  </bookViews>
  <sheets>
    <sheet name="Sheet1" sheetId="1" r:id="rId1"/>
  </sheets>
  <definedNames>
    <definedName name="_xlnm.Print_Area" localSheetId="0">Sheet1!$A$1:$D$18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D12" i="1"/>
  <c r="D6" i="1"/>
  <c r="D15" i="1"/>
  <c r="D13" i="1"/>
  <c r="D11" i="1"/>
  <c r="D10" i="1"/>
  <c r="D18" i="1" l="1"/>
</calcChain>
</file>

<file path=xl/sharedStrings.xml><?xml version="1.0" encoding="utf-8"?>
<sst xmlns="http://schemas.openxmlformats.org/spreadsheetml/2006/main" count="28" uniqueCount="28">
  <si>
    <t>Conference Attendance Expense Estimate Worksheet</t>
  </si>
  <si>
    <t>To provide further information to leadership, use this worksheet on anticipated conference expenses.</t>
  </si>
  <si>
    <t>Expense</t>
  </si>
  <si>
    <t>Details</t>
  </si>
  <si>
    <t>Estimated Cost</t>
  </si>
  <si>
    <t>Registration</t>
  </si>
  <si>
    <t>3 Free Registrations for 2+ ORs TASCS Member</t>
  </si>
  <si>
    <t>2 Free Registrations for 1 OR  TASCS Member</t>
  </si>
  <si>
    <t>Additional Registrants (beyond the complimentary #) = $350/person</t>
  </si>
  <si>
    <t>Non-TASCS Members = $350/person</t>
  </si>
  <si>
    <t>New Administrators Preconference*</t>
  </si>
  <si>
    <t>4 hours designed to get you back to basics</t>
  </si>
  <si>
    <t>Flight</t>
  </si>
  <si>
    <t>Estimate by using an online travel site</t>
  </si>
  <si>
    <t>Hotel</t>
  </si>
  <si>
    <t>Ground Transportation</t>
  </si>
  <si>
    <t>Estimate travel from the airport to the hotel and back again</t>
  </si>
  <si>
    <t>Parking</t>
  </si>
  <si>
    <t>Meals</t>
  </si>
  <si>
    <t>Some meals included with registration</t>
  </si>
  <si>
    <t>Mileage</t>
  </si>
  <si>
    <t>TOTAL</t>
  </si>
  <si>
    <t>Make a selection</t>
  </si>
  <si>
    <t>Enter # of Ppl Attending</t>
  </si>
  <si>
    <r>
      <t xml:space="preserve">Complete the Green Cells
</t>
    </r>
    <r>
      <rPr>
        <i/>
        <sz val="9"/>
        <color rgb="FF000000"/>
        <rFont val="Calibri Light"/>
        <family val="2"/>
        <scheme val="major"/>
      </rPr>
      <t>Hover over the cell for more info</t>
    </r>
  </si>
  <si>
    <r>
      <t xml:space="preserve">Take advantage of the special TASCS room rate at the venue 
</t>
    </r>
    <r>
      <rPr>
        <sz val="10"/>
        <color theme="1"/>
        <rFont val="Calibri Light"/>
        <family val="2"/>
        <scheme val="major"/>
      </rPr>
      <t xml:space="preserve">Thursday and Friday Night are the main conference days. Additional nights are at a higher rate. </t>
    </r>
  </si>
  <si>
    <t xml:space="preserve">Self parking at the hotel is reduced. Enter number of nights at the hotel. </t>
  </si>
  <si>
    <t>Calculate distances and multiple by the IRS’ standard reimbursable mileage rate of 67.0 cents/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</si>
</sst>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6"/>
      <color rgb="FF262223"/>
      <name val="Arial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i/>
      <sz val="9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/>
    <xf numFmtId="44" fontId="0" fillId="0" borderId="5" xfId="1" applyFont="1" applyBorder="1" applyAlignment="1">
      <alignment vertical="center" wrapText="1"/>
    </xf>
    <xf numFmtId="44" fontId="3" fillId="2" borderId="5" xfId="1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5" xfId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4" fontId="0" fillId="0" borderId="10" xfId="1" applyFont="1" applyBorder="1" applyAlignment="1">
      <alignment vertical="center" wrapText="1"/>
    </xf>
    <xf numFmtId="44" fontId="0" fillId="0" borderId="6" xfId="1" applyFont="1" applyBorder="1" applyAlignment="1">
      <alignment vertical="center" wrapText="1"/>
    </xf>
    <xf numFmtId="44" fontId="0" fillId="0" borderId="5" xfId="1" applyFont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44" fontId="0" fillId="0" borderId="3" xfId="1" applyFont="1" applyBorder="1" applyAlignment="1">
      <alignment vertical="center" wrapText="1"/>
    </xf>
    <xf numFmtId="44" fontId="5" fillId="3" borderId="7" xfId="1" applyFont="1" applyFill="1" applyBorder="1" applyAlignment="1">
      <alignment vertical="center" wrapText="1"/>
    </xf>
    <xf numFmtId="44" fontId="5" fillId="3" borderId="3" xfId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85FF-1D61-469C-AE28-5349FDF73EDD}">
  <sheetPr>
    <pageSetUpPr fitToPage="1"/>
  </sheetPr>
  <dimension ref="A1:E18"/>
  <sheetViews>
    <sheetView tabSelected="1" workbookViewId="0">
      <selection activeCell="E9" sqref="E9"/>
    </sheetView>
  </sheetViews>
  <sheetFormatPr defaultRowHeight="14.35" x14ac:dyDescent="0.5"/>
  <cols>
    <col min="1" max="1" width="22.29296875" customWidth="1"/>
    <col min="2" max="2" width="58.52734375" customWidth="1"/>
    <col min="3" max="3" width="14.46875" customWidth="1"/>
    <col min="4" max="4" width="10.64453125" customWidth="1"/>
  </cols>
  <sheetData>
    <row r="1" spans="1:5" ht="18" x14ac:dyDescent="0.5">
      <c r="A1" s="2" t="s">
        <v>0</v>
      </c>
    </row>
    <row r="2" spans="1:5" x14ac:dyDescent="0.5">
      <c r="A2" s="1"/>
    </row>
    <row r="3" spans="1:5" x14ac:dyDescent="0.5">
      <c r="A3" s="1" t="s">
        <v>1</v>
      </c>
    </row>
    <row r="4" spans="1:5" ht="14.7" thickBot="1" x14ac:dyDescent="0.55000000000000004">
      <c r="A4" s="1"/>
    </row>
    <row r="5" spans="1:5" ht="55" thickBot="1" x14ac:dyDescent="0.55000000000000004">
      <c r="A5" s="3" t="s">
        <v>2</v>
      </c>
      <c r="B5" s="4" t="s">
        <v>3</v>
      </c>
      <c r="C5" s="11" t="s">
        <v>24</v>
      </c>
      <c r="D5" s="4" t="s">
        <v>4</v>
      </c>
    </row>
    <row r="6" spans="1:5" x14ac:dyDescent="0.5">
      <c r="A6" s="21" t="s">
        <v>5</v>
      </c>
      <c r="B6" s="12" t="s">
        <v>6</v>
      </c>
      <c r="C6" s="10" t="s">
        <v>22</v>
      </c>
      <c r="D6" s="24">
        <f>(IF(C7="TASCS Member",0,350))*C9</f>
        <v>0</v>
      </c>
    </row>
    <row r="7" spans="1:5" ht="14.7" thickBot="1" x14ac:dyDescent="0.55000000000000004">
      <c r="A7" s="22"/>
      <c r="B7" s="12" t="s">
        <v>7</v>
      </c>
      <c r="C7" s="14"/>
      <c r="D7" s="25"/>
    </row>
    <row r="8" spans="1:5" ht="23.35" x14ac:dyDescent="0.5">
      <c r="A8" s="22"/>
      <c r="B8" s="12" t="s">
        <v>8</v>
      </c>
      <c r="C8" s="10" t="s">
        <v>23</v>
      </c>
      <c r="D8" s="25"/>
    </row>
    <row r="9" spans="1:5" ht="14.7" thickBot="1" x14ac:dyDescent="0.55000000000000004">
      <c r="A9" s="23"/>
      <c r="B9" s="13" t="s">
        <v>9</v>
      </c>
      <c r="C9" s="15"/>
      <c r="D9" s="26"/>
    </row>
    <row r="10" spans="1:5" ht="29" thickBot="1" x14ac:dyDescent="0.55000000000000004">
      <c r="A10" s="6" t="s">
        <v>10</v>
      </c>
      <c r="B10" s="5" t="s">
        <v>11</v>
      </c>
      <c r="C10" s="16"/>
      <c r="D10" s="8">
        <f>IF(C10="Attending",150,0)</f>
        <v>0</v>
      </c>
    </row>
    <row r="11" spans="1:5" ht="14.7" thickBot="1" x14ac:dyDescent="0.55000000000000004">
      <c r="A11" s="6" t="s">
        <v>12</v>
      </c>
      <c r="B11" s="5" t="s">
        <v>13</v>
      </c>
      <c r="C11" s="17"/>
      <c r="D11" s="8">
        <f>C11</f>
        <v>0</v>
      </c>
    </row>
    <row r="12" spans="1:5" ht="40.700000000000003" thickBot="1" x14ac:dyDescent="0.55000000000000004">
      <c r="A12" s="6" t="s">
        <v>14</v>
      </c>
      <c r="B12" s="5" t="s">
        <v>25</v>
      </c>
      <c r="C12" s="18"/>
      <c r="D12" s="8">
        <f>C12*284.05</f>
        <v>0</v>
      </c>
      <c r="E12" s="7"/>
    </row>
    <row r="13" spans="1:5" ht="14.7" thickBot="1" x14ac:dyDescent="0.55000000000000004">
      <c r="A13" s="6" t="s">
        <v>15</v>
      </c>
      <c r="B13" s="5" t="s">
        <v>16</v>
      </c>
      <c r="C13" s="19"/>
      <c r="D13" s="8">
        <f>C13</f>
        <v>0</v>
      </c>
    </row>
    <row r="14" spans="1:5" ht="14.7" thickBot="1" x14ac:dyDescent="0.55000000000000004">
      <c r="A14" s="6" t="s">
        <v>17</v>
      </c>
      <c r="B14" s="5" t="s">
        <v>26</v>
      </c>
      <c r="C14" s="19"/>
      <c r="D14" s="8">
        <f>C14*(15*1.0825)</f>
        <v>0</v>
      </c>
    </row>
    <row r="15" spans="1:5" x14ac:dyDescent="0.5">
      <c r="A15" s="21" t="s">
        <v>18</v>
      </c>
      <c r="B15" s="21" t="s">
        <v>19</v>
      </c>
      <c r="C15" s="29"/>
      <c r="D15" s="27">
        <f>(C15*C12)/4</f>
        <v>0</v>
      </c>
    </row>
    <row r="16" spans="1:5" ht="14.7" thickBot="1" x14ac:dyDescent="0.55000000000000004">
      <c r="A16" s="23"/>
      <c r="B16" s="23"/>
      <c r="C16" s="30"/>
      <c r="D16" s="28"/>
    </row>
    <row r="17" spans="1:4" ht="29" thickBot="1" x14ac:dyDescent="0.55000000000000004">
      <c r="A17" s="6" t="s">
        <v>20</v>
      </c>
      <c r="B17" s="5" t="s">
        <v>27</v>
      </c>
      <c r="C17" s="20"/>
      <c r="D17" s="8">
        <f>C17*0.67</f>
        <v>0</v>
      </c>
    </row>
    <row r="18" spans="1:4" ht="16" thickBot="1" x14ac:dyDescent="0.55000000000000004">
      <c r="A18" s="31" t="s">
        <v>21</v>
      </c>
      <c r="B18" s="32"/>
      <c r="C18" s="33"/>
      <c r="D18" s="9">
        <f>SUM(D6:D17)</f>
        <v>0</v>
      </c>
    </row>
  </sheetData>
  <mergeCells count="7">
    <mergeCell ref="A18:C18"/>
    <mergeCell ref="A6:A9"/>
    <mergeCell ref="D6:D9"/>
    <mergeCell ref="A15:A16"/>
    <mergeCell ref="B15:B16"/>
    <mergeCell ref="D15:D16"/>
    <mergeCell ref="C15:C16"/>
  </mergeCells>
  <conditionalFormatting sqref="C7 C9:C17">
    <cfRule type="containsBlanks" dxfId="0" priority="1">
      <formula>LEN(TRIM(C7))=0</formula>
    </cfRule>
  </conditionalFormatting>
  <dataValidations count="8">
    <dataValidation allowBlank="1" showInputMessage="1" showErrorMessage="1" promptTitle="Length of Stay" prompt="Enter Number of Nights Here" sqref="C12" xr:uid="{14654CFB-22D1-486C-A827-CBE88D0B3A87}"/>
    <dataValidation allowBlank="1" showInputMessage="1" showErrorMessage="1" prompt="$189.00 + $26.06 taxes = $215.06 per night" sqref="D12" xr:uid="{D6F4C941-8613-4974-8E9A-5E355F858852}"/>
    <dataValidation type="list" allowBlank="1" showInputMessage="1" showErrorMessage="1" prompt="Select an Option" sqref="C10" xr:uid="{BF31CFF6-3071-4276-B1DD-2B8EAECF2FB3}">
      <formula1>"Attending, Not Attending"</formula1>
    </dataValidation>
    <dataValidation allowBlank="1" showInputMessage="1" showErrorMessage="1" prompt="Input number of miles" sqref="C17" xr:uid="{5573A056-BE47-4465-A641-E965DF438FED}"/>
    <dataValidation allowBlank="1" showInputMessage="1" showErrorMessage="1" prompt="Enter Estimate round trip flight (if applicable)" sqref="C11" xr:uid="{735F00C0-5D39-4222-B842-FEBB9A7361B6}"/>
    <dataValidation allowBlank="1" showInputMessage="1" showErrorMessage="1" promptTitle="Daily Stipend" prompt="Enter Your Daily Stipend Here" sqref="C15:C16" xr:uid="{A91C866F-B278-443A-A25F-247B7E90421B}"/>
    <dataValidation type="list" allowBlank="1" showInputMessage="1" showErrorMessage="1" sqref="C7" xr:uid="{AC167401-AA90-4CB3-89DE-95800E6B5877}">
      <formula1>"TASCS Member, Non-Member"</formula1>
    </dataValidation>
    <dataValidation allowBlank="1" showInputMessage="1" showErrorMessage="1" prompt="# of Attendees" sqref="C9" xr:uid="{A1F528B7-EB92-4D01-9836-4F54E0DFC413}"/>
  </dataValidations>
  <pageMargins left="0.25" right="0.25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Schlabach</dc:creator>
  <cp:lastModifiedBy>Jennifer Schlabach</cp:lastModifiedBy>
  <cp:lastPrinted>2023-01-25T03:44:14Z</cp:lastPrinted>
  <dcterms:created xsi:type="dcterms:W3CDTF">2023-01-25T03:22:51Z</dcterms:created>
  <dcterms:modified xsi:type="dcterms:W3CDTF">2024-03-26T21:21:27Z</dcterms:modified>
</cp:coreProperties>
</file>