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codeName="ThisWorkbook"/>
  <xr:revisionPtr revIDLastSave="0" documentId="8_{9958A911-E335-4F47-A3A6-0EB836F5C88F}" xr6:coauthVersionLast="47" xr6:coauthVersionMax="47" xr10:uidLastSave="{00000000-0000-0000-0000-000000000000}"/>
  <bookViews>
    <workbookView xWindow="20020" yWindow="-110" windowWidth="18490" windowHeight="11020" tabRatio="415" xr2:uid="{00000000-000D-0000-FFFF-FFFF00000000}"/>
  </bookViews>
  <sheets>
    <sheet name="Summary" sheetId="11" r:id="rId1"/>
  </sheets>
  <definedNames>
    <definedName name="_xlnm.Print_Titles" localSheetId="0">Summary!$4:$7</definedName>
    <definedName name="Project_Start">Summary!$F$3</definedName>
    <definedName name="Scrolling_Increment">Summary!$F$4</definedName>
    <definedName name="Today"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 i="11" l="1"/>
  <c r="K29" i="11" l="1"/>
  <c r="K9" i="11"/>
  <c r="K24" i="11"/>
  <c r="K7" i="11"/>
  <c r="J4" i="11"/>
  <c r="K56" i="11"/>
  <c r="K35" i="11"/>
  <c r="K11" i="11"/>
  <c r="K68" i="11"/>
  <c r="K32" i="11"/>
  <c r="K25" i="11"/>
  <c r="K5" i="11"/>
  <c r="L64" i="11" s="1"/>
  <c r="K60" i="11"/>
  <c r="K44" i="11"/>
  <c r="K64" i="11"/>
  <c r="L56" i="11" l="1"/>
  <c r="L5" i="11"/>
  <c r="L25" i="11"/>
  <c r="L68" i="11"/>
  <c r="L9" i="11"/>
  <c r="L11" i="11"/>
  <c r="L7" i="11"/>
  <c r="L32" i="11"/>
  <c r="L35" i="11"/>
  <c r="L29" i="11"/>
  <c r="L24" i="11"/>
  <c r="L60" i="11"/>
  <c r="L44" i="11"/>
  <c r="M35" i="11" l="1"/>
  <c r="M24" i="11"/>
  <c r="M60" i="11"/>
  <c r="M9" i="11"/>
  <c r="M56" i="11"/>
  <c r="M29" i="11"/>
  <c r="M7" i="11"/>
  <c r="M5" i="11"/>
  <c r="M32" i="11"/>
  <c r="M11" i="11"/>
  <c r="M25" i="11"/>
  <c r="M68" i="11"/>
  <c r="M44" i="11"/>
  <c r="M64" i="11"/>
  <c r="N32" i="11" l="1"/>
  <c r="N44" i="11"/>
  <c r="N24" i="11"/>
  <c r="N60" i="11"/>
  <c r="N68" i="11"/>
  <c r="N29" i="11"/>
  <c r="N35" i="11"/>
  <c r="N11" i="11"/>
  <c r="N9" i="11"/>
  <c r="N7" i="11"/>
  <c r="N25" i="11"/>
  <c r="N56" i="11"/>
  <c r="N5" i="11"/>
  <c r="N64" i="11"/>
  <c r="O29" i="11" l="1"/>
  <c r="O44" i="11"/>
  <c r="O56" i="11"/>
  <c r="O64" i="11"/>
  <c r="O9" i="11"/>
  <c r="O25" i="11"/>
  <c r="O7" i="11"/>
  <c r="O24" i="11"/>
  <c r="O60" i="11"/>
  <c r="O5" i="11"/>
  <c r="O11" i="11"/>
  <c r="O35" i="11"/>
  <c r="O32" i="11"/>
  <c r="O68" i="11"/>
  <c r="P11" i="11" l="1"/>
  <c r="P64" i="11"/>
  <c r="P25" i="11"/>
  <c r="P60" i="11"/>
  <c r="P7" i="11"/>
  <c r="P44" i="11"/>
  <c r="P9" i="11"/>
  <c r="P56" i="11"/>
  <c r="P29" i="11"/>
  <c r="P5" i="11"/>
  <c r="P35" i="11"/>
  <c r="P24" i="11"/>
  <c r="P32" i="11"/>
  <c r="P68" i="11"/>
  <c r="Q60" i="11" l="1"/>
  <c r="Q11" i="11"/>
  <c r="Q7" i="11"/>
  <c r="Q9" i="11"/>
  <c r="Q24" i="11"/>
  <c r="Q56" i="11"/>
  <c r="Q32" i="11"/>
  <c r="Q44" i="11"/>
  <c r="Q25" i="11"/>
  <c r="Q68" i="11"/>
  <c r="Q35" i="11"/>
  <c r="Q29" i="11"/>
  <c r="Q64" i="11"/>
  <c r="Q5" i="11"/>
  <c r="R29" i="11" l="1"/>
  <c r="R64" i="11"/>
  <c r="R68" i="11"/>
  <c r="R35" i="11"/>
  <c r="R5" i="11"/>
  <c r="R56" i="11"/>
  <c r="R7" i="11"/>
  <c r="R11" i="11"/>
  <c r="Q4" i="11"/>
  <c r="R24" i="11"/>
  <c r="R9" i="11"/>
  <c r="R25" i="11"/>
  <c r="R32" i="11"/>
  <c r="R60" i="11"/>
  <c r="R44" i="11"/>
  <c r="S60" i="11" l="1"/>
  <c r="S11" i="11"/>
  <c r="S25" i="11"/>
  <c r="S29" i="11"/>
  <c r="S9" i="11"/>
  <c r="S44" i="11"/>
  <c r="S35" i="11"/>
  <c r="S24" i="11"/>
  <c r="S68" i="11"/>
  <c r="S32" i="11"/>
  <c r="S7" i="11"/>
  <c r="S56" i="11"/>
  <c r="S64" i="11"/>
  <c r="S5" i="11"/>
  <c r="T25" i="11" l="1"/>
  <c r="T60" i="11"/>
  <c r="T9" i="11"/>
  <c r="T32" i="11"/>
  <c r="T11" i="11"/>
  <c r="T35" i="11"/>
  <c r="T44" i="11"/>
  <c r="T24" i="11"/>
  <c r="T29" i="11"/>
  <c r="T7" i="11"/>
  <c r="T68" i="11"/>
  <c r="T56" i="11"/>
  <c r="T64" i="11"/>
  <c r="T5" i="11"/>
  <c r="U25" i="11" l="1"/>
  <c r="U44" i="11"/>
  <c r="U56" i="11"/>
  <c r="U35" i="11"/>
  <c r="U24" i="11"/>
  <c r="U5" i="11"/>
  <c r="U7" i="11"/>
  <c r="U32" i="11"/>
  <c r="U9" i="11"/>
  <c r="U29" i="11"/>
  <c r="U11" i="11"/>
  <c r="U60" i="11"/>
  <c r="U68" i="11"/>
  <c r="U64" i="11"/>
  <c r="V11" i="11" l="1"/>
  <c r="V32" i="11"/>
  <c r="V29" i="11"/>
  <c r="V9" i="11"/>
  <c r="V5" i="11"/>
  <c r="V44" i="11"/>
  <c r="V35" i="11"/>
  <c r="V56" i="11"/>
  <c r="V25" i="11"/>
  <c r="V68" i="11"/>
  <c r="V60" i="11"/>
  <c r="V64" i="11"/>
  <c r="V24" i="11"/>
  <c r="V7" i="11"/>
  <c r="W25" i="11" l="1"/>
  <c r="W44" i="11"/>
  <c r="W7" i="11"/>
  <c r="W60" i="11"/>
  <c r="W11" i="11"/>
  <c r="W56" i="11"/>
  <c r="W9" i="11"/>
  <c r="W24" i="11"/>
  <c r="W5" i="11"/>
  <c r="W29" i="11"/>
  <c r="W32" i="11"/>
  <c r="W68" i="11"/>
  <c r="W35" i="11"/>
  <c r="W64" i="11"/>
  <c r="X24" i="11" l="1"/>
  <c r="X32" i="11"/>
  <c r="X60" i="11"/>
  <c r="X7" i="11"/>
  <c r="X11" i="11"/>
  <c r="X5" i="11"/>
  <c r="X25" i="11"/>
  <c r="X44" i="11"/>
  <c r="X29" i="11"/>
  <c r="X35" i="11"/>
  <c r="X64" i="11"/>
  <c r="X68" i="11"/>
  <c r="X9" i="11"/>
  <c r="X56" i="11"/>
  <c r="Y29" i="11" l="1"/>
  <c r="Y56" i="11"/>
  <c r="Y25" i="11"/>
  <c r="Y32" i="11"/>
  <c r="Y5" i="11"/>
  <c r="Y64" i="11"/>
  <c r="X4" i="11"/>
  <c r="Y11" i="11"/>
  <c r="Y9" i="11"/>
  <c r="Y35" i="11"/>
  <c r="Y60" i="11"/>
  <c r="Y24" i="11"/>
  <c r="Y68" i="11"/>
  <c r="Y7" i="11"/>
  <c r="Y44" i="11"/>
  <c r="Z24" i="11" l="1"/>
  <c r="Z25" i="11"/>
  <c r="Z44" i="11"/>
  <c r="Z64" i="11"/>
  <c r="Z56" i="11"/>
  <c r="Z60" i="11"/>
  <c r="Z11" i="11"/>
  <c r="Z5" i="11"/>
  <c r="Z35" i="11"/>
  <c r="Z29" i="11"/>
  <c r="Z68" i="11"/>
  <c r="Z7" i="11"/>
  <c r="Z32" i="11"/>
  <c r="Z9" i="11"/>
  <c r="AA35" i="11" l="1"/>
  <c r="AA56" i="11"/>
  <c r="AA24" i="11"/>
  <c r="AA29" i="11"/>
  <c r="AA5" i="11"/>
  <c r="AA11" i="11"/>
  <c r="AA68" i="11"/>
  <c r="AA25" i="11"/>
  <c r="AA9" i="11"/>
  <c r="AA44" i="11"/>
  <c r="AA60" i="11"/>
  <c r="AA64" i="11"/>
  <c r="AA7" i="11"/>
  <c r="AA32" i="11"/>
  <c r="AB11" i="11" l="1"/>
  <c r="AB44" i="11"/>
  <c r="AB25" i="11"/>
  <c r="AB29" i="11"/>
  <c r="AB7" i="11"/>
  <c r="AB32" i="11"/>
  <c r="AB64" i="11"/>
  <c r="AB9" i="11"/>
  <c r="AB56" i="11"/>
  <c r="AB60" i="11"/>
  <c r="AB35" i="11"/>
  <c r="AB68" i="11"/>
  <c r="AB24" i="11"/>
  <c r="AB5" i="11"/>
  <c r="AC56" i="11" l="1"/>
  <c r="AC64" i="11"/>
  <c r="AC11" i="11"/>
  <c r="AC5" i="11"/>
  <c r="AC32" i="11"/>
  <c r="AC44" i="11"/>
  <c r="AC60" i="11"/>
  <c r="AC9" i="11"/>
  <c r="AC29" i="11"/>
  <c r="AC24" i="11"/>
  <c r="AC7" i="11"/>
  <c r="AC25" i="11"/>
  <c r="AC68" i="11"/>
  <c r="AC35" i="11"/>
  <c r="AD11" i="11" l="1"/>
  <c r="AD7" i="11"/>
  <c r="AD32" i="11"/>
  <c r="AD56" i="11"/>
  <c r="AD25" i="11"/>
  <c r="AD9" i="11"/>
  <c r="AD24" i="11"/>
  <c r="AD60" i="11"/>
  <c r="AD68" i="11"/>
  <c r="AD64" i="11"/>
  <c r="AD29" i="11"/>
  <c r="AD44" i="11"/>
  <c r="AD35" i="11"/>
  <c r="AD5" i="11"/>
  <c r="AE32" i="11" l="1"/>
  <c r="AE35" i="11"/>
  <c r="AE44" i="11"/>
  <c r="AE9" i="11"/>
  <c r="AE68" i="11"/>
  <c r="AE11" i="11"/>
  <c r="AE29" i="11"/>
  <c r="AE5" i="11"/>
  <c r="AE7" i="11"/>
  <c r="AE56" i="11"/>
  <c r="AE60" i="11"/>
  <c r="AE25" i="11"/>
  <c r="AE24" i="11"/>
  <c r="AE64" i="11"/>
  <c r="AF24" i="11" l="1"/>
  <c r="AE4" i="11"/>
  <c r="AF60" i="11"/>
  <c r="AF44" i="11"/>
  <c r="AF11" i="11"/>
  <c r="AF35" i="11"/>
  <c r="AF5" i="11"/>
  <c r="AF29" i="11"/>
  <c r="AF25" i="11"/>
  <c r="AF64" i="11"/>
  <c r="AF32" i="11"/>
  <c r="AF7" i="11"/>
  <c r="AF68" i="11"/>
  <c r="AF56" i="11"/>
  <c r="AF9" i="11"/>
  <c r="AG11" i="11" l="1"/>
  <c r="AG9" i="11"/>
  <c r="AG64" i="11"/>
  <c r="AG25" i="11"/>
  <c r="AG7" i="11"/>
  <c r="AG24" i="11"/>
  <c r="AG44" i="11"/>
  <c r="AG68" i="11"/>
  <c r="AG60" i="11"/>
  <c r="AG32" i="11"/>
  <c r="AG35" i="11"/>
  <c r="AG56" i="11"/>
  <c r="AG5" i="11"/>
  <c r="AG29" i="11"/>
  <c r="AH7" i="11" l="1"/>
  <c r="AH32" i="11"/>
  <c r="AH11" i="11"/>
  <c r="AH25" i="11"/>
  <c r="AH29" i="11"/>
  <c r="AH44" i="11"/>
  <c r="AH64" i="11"/>
  <c r="AH60" i="11"/>
  <c r="AH24" i="11"/>
  <c r="AH35" i="11"/>
  <c r="AH68" i="11"/>
  <c r="AH56" i="11"/>
  <c r="AH9" i="11"/>
  <c r="AH5" i="11"/>
  <c r="AI64" i="11" l="1"/>
  <c r="AI60" i="11"/>
  <c r="AI9" i="11"/>
  <c r="AI24" i="11"/>
  <c r="AI11" i="11"/>
  <c r="AI56" i="11"/>
  <c r="AI7" i="11"/>
  <c r="AI29" i="11"/>
  <c r="AI44" i="11"/>
  <c r="AI25" i="11"/>
  <c r="AI35" i="11"/>
  <c r="AI5" i="11"/>
  <c r="AI68" i="11"/>
  <c r="AI32" i="11"/>
  <c r="AJ56" i="11" l="1"/>
  <c r="AJ7" i="11"/>
  <c r="AJ24" i="11"/>
  <c r="AJ11" i="11"/>
  <c r="AJ35" i="11"/>
  <c r="AJ9" i="11"/>
  <c r="AJ5" i="11"/>
  <c r="AJ44" i="11"/>
  <c r="AJ60" i="11"/>
  <c r="AJ29" i="11"/>
  <c r="AJ68" i="11"/>
  <c r="AJ32" i="11"/>
  <c r="AJ25" i="11"/>
  <c r="AJ64" i="11"/>
  <c r="AK60" i="11" l="1"/>
  <c r="AK11" i="11"/>
  <c r="AK32" i="11"/>
  <c r="AK5" i="11"/>
  <c r="AK7" i="11"/>
  <c r="AK9" i="11"/>
  <c r="AK35" i="11"/>
  <c r="AK64" i="11"/>
  <c r="AK56" i="11"/>
  <c r="AK24" i="11"/>
  <c r="AK68" i="11"/>
  <c r="AK25" i="11"/>
  <c r="AK29" i="11"/>
  <c r="AK44" i="11"/>
  <c r="AL44" i="11" l="1"/>
  <c r="AL7" i="11"/>
  <c r="AL25" i="11"/>
  <c r="AL29" i="11"/>
  <c r="AL56" i="11"/>
  <c r="AL32" i="11"/>
  <c r="AL64" i="11"/>
  <c r="AL5" i="11"/>
  <c r="AL24" i="11"/>
  <c r="AL68" i="11"/>
  <c r="AL35" i="11"/>
  <c r="AL9" i="11"/>
  <c r="AL11" i="11"/>
  <c r="AL60" i="11"/>
  <c r="AM7" i="11" l="1"/>
  <c r="AL4" i="11"/>
  <c r="AM29" i="11"/>
  <c r="AM24" i="11"/>
  <c r="AM32" i="11"/>
  <c r="AM35" i="11"/>
  <c r="AM56" i="11"/>
  <c r="AM68" i="11"/>
  <c r="AM60" i="11"/>
  <c r="AM11" i="11"/>
  <c r="AM44" i="11"/>
  <c r="AM25" i="11"/>
  <c r="AM64" i="11"/>
  <c r="AM9" i="11"/>
  <c r="AM5" i="11"/>
  <c r="AN68" i="11" l="1"/>
  <c r="AN32" i="11"/>
  <c r="AN35" i="11"/>
  <c r="AN60" i="11"/>
  <c r="AN11" i="11"/>
  <c r="AN7" i="11"/>
  <c r="AN64" i="11"/>
  <c r="AN29" i="11"/>
  <c r="AN5" i="11"/>
  <c r="AN56" i="11"/>
  <c r="AN44" i="11"/>
  <c r="AN9" i="11"/>
  <c r="AN24" i="11"/>
  <c r="AN25" i="11"/>
  <c r="AO44" i="11" l="1"/>
  <c r="AO64" i="11"/>
  <c r="AO29" i="11"/>
  <c r="AO7" i="11"/>
  <c r="AO11" i="11"/>
  <c r="AO35" i="11"/>
  <c r="AO56" i="11"/>
  <c r="AO5" i="11"/>
  <c r="AO32" i="11"/>
  <c r="AO24" i="11"/>
  <c r="AO25" i="11"/>
  <c r="AO9" i="11"/>
  <c r="AO60" i="11"/>
  <c r="AO68" i="11"/>
  <c r="AP56" i="11" l="1"/>
  <c r="AP44" i="11"/>
  <c r="AP5" i="11"/>
  <c r="AP7" i="11"/>
  <c r="AP11" i="11"/>
  <c r="AP32" i="11"/>
  <c r="AP35" i="11"/>
  <c r="AP64" i="11"/>
  <c r="AP25" i="11"/>
  <c r="AP60" i="11"/>
  <c r="AP9" i="11"/>
  <c r="AP68" i="11"/>
  <c r="AP24" i="11"/>
  <c r="AP29" i="11"/>
  <c r="AQ32" i="11" l="1"/>
  <c r="AQ9" i="11"/>
  <c r="AQ7" i="11"/>
  <c r="AQ56" i="11"/>
  <c r="AQ25" i="11"/>
  <c r="AQ11" i="11"/>
  <c r="AQ5" i="11"/>
  <c r="AQ35" i="11"/>
  <c r="AQ68" i="11"/>
  <c r="AQ64" i="11"/>
  <c r="AQ60" i="11"/>
  <c r="AQ29" i="11"/>
  <c r="AQ44" i="11"/>
  <c r="AQ24" i="11"/>
  <c r="AR11" i="11" l="1"/>
  <c r="AR9" i="11"/>
  <c r="AR7" i="11"/>
  <c r="AR64" i="11"/>
  <c r="AR25" i="11"/>
  <c r="AR29" i="11"/>
  <c r="AR60" i="11"/>
  <c r="AR56" i="11"/>
  <c r="AR68" i="11"/>
  <c r="AR24" i="11"/>
  <c r="AR32" i="11"/>
  <c r="AR5" i="11"/>
  <c r="AR35" i="11"/>
  <c r="AR44" i="11"/>
  <c r="AS11" i="11" l="1"/>
  <c r="AS56" i="11"/>
  <c r="AS29" i="11"/>
  <c r="AS5" i="11"/>
  <c r="AS35" i="11"/>
  <c r="AS9" i="11"/>
  <c r="AS32" i="11"/>
  <c r="AS44" i="11"/>
  <c r="AS24" i="11"/>
  <c r="AS64" i="11"/>
  <c r="AS7" i="11"/>
  <c r="AS60" i="11"/>
  <c r="AS25" i="11"/>
  <c r="AS68" i="11"/>
  <c r="AT56" i="11" l="1"/>
  <c r="AT29" i="11"/>
  <c r="AT9" i="11"/>
  <c r="AS4" i="11"/>
  <c r="AT60" i="11"/>
  <c r="AT68" i="11"/>
  <c r="AT64" i="11"/>
  <c r="AT7" i="11"/>
  <c r="AT44" i="11"/>
  <c r="AT35" i="11"/>
  <c r="AT32" i="11"/>
  <c r="AT24" i="11"/>
  <c r="AT25" i="11"/>
  <c r="AT11" i="11"/>
  <c r="AT5" i="11"/>
  <c r="AU7" i="11" l="1"/>
  <c r="AU25" i="11"/>
  <c r="AU56" i="11"/>
  <c r="AU64" i="11"/>
  <c r="AU44" i="11"/>
  <c r="AU68" i="11"/>
  <c r="AU24" i="11"/>
  <c r="AU29" i="11"/>
  <c r="AU9" i="11"/>
  <c r="AU35" i="11"/>
  <c r="AU60" i="11"/>
  <c r="AU11" i="11"/>
  <c r="AU32" i="11"/>
  <c r="AU5" i="11"/>
  <c r="AV68" i="11" l="1"/>
  <c r="AV32" i="11"/>
  <c r="AV25" i="11"/>
  <c r="AV29" i="11"/>
  <c r="AV35" i="11"/>
  <c r="AV11" i="11"/>
  <c r="AV9" i="11"/>
  <c r="AV56" i="11"/>
  <c r="AV7" i="11"/>
  <c r="AV44" i="11"/>
  <c r="AV24" i="11"/>
  <c r="AV5" i="11"/>
  <c r="AV64" i="11"/>
  <c r="AV60" i="11"/>
  <c r="AW60" i="11" l="1"/>
  <c r="AW64" i="11"/>
  <c r="AW7" i="11"/>
  <c r="AW11" i="11"/>
  <c r="AW24" i="11"/>
  <c r="AW35" i="11"/>
  <c r="AW5" i="11"/>
  <c r="AW56" i="11"/>
  <c r="AW44" i="11"/>
  <c r="AW29" i="11"/>
  <c r="AW25" i="11"/>
  <c r="AW68" i="11"/>
  <c r="AW9" i="11"/>
  <c r="AW32" i="11"/>
  <c r="AX11" i="11" l="1"/>
  <c r="AX32" i="11"/>
  <c r="AX24" i="11"/>
  <c r="AX44" i="11"/>
  <c r="AX5" i="11"/>
  <c r="AX7" i="11"/>
  <c r="AX68" i="11"/>
  <c r="AX9" i="11"/>
  <c r="AX29" i="11"/>
  <c r="AX64" i="11"/>
  <c r="AX35" i="11"/>
  <c r="AX25" i="11"/>
  <c r="AX56" i="11"/>
  <c r="AX60" i="11"/>
  <c r="AY7" i="11" l="1"/>
  <c r="AY25" i="11"/>
  <c r="AY44" i="11"/>
  <c r="AY32" i="11"/>
  <c r="AY29" i="11"/>
  <c r="AY9" i="11"/>
  <c r="AY60" i="11"/>
  <c r="AY56" i="11"/>
  <c r="AY64" i="11"/>
  <c r="AY24" i="11"/>
  <c r="AY35" i="11"/>
  <c r="AY11" i="11"/>
  <c r="AY5" i="11"/>
  <c r="AY68" i="11"/>
  <c r="AZ29" i="11" l="1"/>
  <c r="AZ64" i="11"/>
  <c r="AZ35" i="11"/>
  <c r="AZ68" i="11"/>
  <c r="AZ11" i="11"/>
  <c r="AZ44" i="11"/>
  <c r="AZ24" i="11"/>
  <c r="AZ7" i="11"/>
  <c r="AZ60" i="11"/>
  <c r="AZ56" i="11"/>
  <c r="AZ32" i="11"/>
  <c r="AZ25" i="11"/>
  <c r="AZ9" i="11"/>
  <c r="AZ5" i="11"/>
  <c r="BA29" i="11" l="1"/>
  <c r="BA60" i="11"/>
  <c r="BA7" i="11"/>
  <c r="BA25" i="11"/>
  <c r="AZ4" i="11"/>
  <c r="BA68" i="11"/>
  <c r="BA24" i="11"/>
  <c r="BA35" i="11"/>
  <c r="BA44" i="11"/>
  <c r="BA56" i="11"/>
  <c r="BA11" i="11"/>
  <c r="BA9" i="11"/>
  <c r="BA64" i="11"/>
  <c r="BA32" i="11"/>
  <c r="BA5" i="11"/>
  <c r="BB24" i="11" l="1"/>
  <c r="BB60" i="11"/>
  <c r="BB29" i="11"/>
  <c r="BB25" i="11"/>
  <c r="BB68" i="11"/>
  <c r="BB44" i="11"/>
  <c r="BB7" i="11"/>
  <c r="BB5" i="11"/>
  <c r="BB11" i="11"/>
  <c r="BB9" i="11"/>
  <c r="BB64" i="11"/>
  <c r="BB35" i="11"/>
  <c r="BB56" i="11"/>
  <c r="BB32" i="11"/>
  <c r="BC25" i="11" l="1"/>
  <c r="BC64" i="11"/>
  <c r="BC44" i="11"/>
  <c r="BC60" i="11"/>
  <c r="BC9" i="11"/>
  <c r="BC7" i="11"/>
  <c r="BC35" i="11"/>
  <c r="BC11" i="11"/>
  <c r="BC68" i="11"/>
  <c r="BC5" i="11"/>
  <c r="BC32" i="11"/>
  <c r="BC24" i="11"/>
  <c r="BC29" i="11"/>
  <c r="BC56" i="11"/>
  <c r="BD25" i="11" l="1"/>
  <c r="BD11" i="11"/>
  <c r="BD5" i="11"/>
  <c r="BD24" i="11"/>
  <c r="BD29" i="11"/>
  <c r="BD60" i="11"/>
  <c r="BD32" i="11"/>
  <c r="BD9" i="11"/>
  <c r="BD35" i="11"/>
  <c r="BD64" i="11"/>
  <c r="BD44" i="11"/>
  <c r="BD68" i="11"/>
  <c r="BD56" i="11"/>
  <c r="BD7" i="11"/>
  <c r="BE35" i="11" l="1"/>
  <c r="BE60" i="11"/>
  <c r="BE56" i="11"/>
  <c r="BE25" i="11"/>
  <c r="BE29" i="11"/>
  <c r="BE7" i="11"/>
  <c r="BE64" i="11"/>
  <c r="BE11" i="11"/>
  <c r="BE44" i="11"/>
  <c r="BE9" i="11"/>
  <c r="BE24" i="11"/>
  <c r="BE32" i="11"/>
  <c r="BE68" i="11"/>
  <c r="BE5" i="11"/>
  <c r="BF64" i="11" l="1"/>
  <c r="BF29" i="11"/>
  <c r="BF44" i="11"/>
  <c r="BF9" i="11"/>
  <c r="BF35" i="11"/>
  <c r="BF11" i="11"/>
  <c r="BF5" i="11"/>
  <c r="BF25" i="11"/>
  <c r="BF68" i="11"/>
  <c r="BF60" i="11"/>
  <c r="BF7" i="11"/>
  <c r="BF32" i="11"/>
  <c r="BF24" i="11"/>
  <c r="BF56" i="11"/>
  <c r="BG29" i="11" l="1"/>
  <c r="BG64" i="11"/>
  <c r="BG25" i="11"/>
  <c r="BG9" i="11"/>
  <c r="BG32" i="11"/>
  <c r="BG56" i="11"/>
  <c r="BG60" i="11"/>
  <c r="BG68" i="11"/>
  <c r="BG11" i="11"/>
  <c r="BG24" i="11"/>
  <c r="BG44" i="11"/>
  <c r="BG5" i="11"/>
  <c r="BG35" i="11"/>
  <c r="BG7" i="11"/>
  <c r="BH56" i="11" l="1"/>
  <c r="BH24" i="11"/>
  <c r="BH29" i="11"/>
  <c r="BH64" i="11"/>
  <c r="BH25" i="11"/>
  <c r="BH9" i="11"/>
  <c r="BH32" i="11"/>
  <c r="BH35" i="11"/>
  <c r="BG4" i="11"/>
  <c r="BH44" i="11"/>
  <c r="BH11" i="11"/>
  <c r="BH60" i="11"/>
  <c r="BH7" i="11"/>
  <c r="BH68" i="11"/>
  <c r="BH5" i="11"/>
  <c r="BI29" i="11" l="1"/>
  <c r="BI44" i="11"/>
  <c r="BI25" i="11"/>
  <c r="BI11" i="11"/>
  <c r="BI9" i="11"/>
  <c r="BI24" i="11"/>
  <c r="BI35" i="11"/>
  <c r="BI64" i="11"/>
  <c r="BI68" i="11"/>
  <c r="BI5" i="11"/>
  <c r="BI56" i="11"/>
  <c r="BI32" i="11"/>
  <c r="BI60" i="11"/>
  <c r="BI7" i="11"/>
  <c r="BJ29" i="11" l="1"/>
  <c r="BJ68" i="11"/>
  <c r="BJ44" i="11"/>
  <c r="BJ25" i="11"/>
  <c r="BJ32" i="11"/>
  <c r="BJ9" i="11"/>
  <c r="BJ24" i="11"/>
  <c r="BJ64" i="11"/>
  <c r="BJ35" i="11"/>
  <c r="BJ56" i="11"/>
  <c r="BJ7" i="11"/>
  <c r="BJ11" i="11"/>
  <c r="BJ60" i="11"/>
  <c r="BJ5" i="11"/>
  <c r="BK60" i="11" l="1"/>
  <c r="BK11" i="11"/>
  <c r="BK24" i="11"/>
  <c r="BK64" i="11"/>
  <c r="BK35" i="11"/>
  <c r="BK32" i="11"/>
  <c r="BK5" i="11"/>
  <c r="BK68" i="11"/>
  <c r="BK56" i="11"/>
  <c r="BK29" i="11"/>
  <c r="BK44" i="11"/>
  <c r="BK7" i="11"/>
  <c r="BK9" i="11"/>
  <c r="BK25" i="11"/>
  <c r="BL5" i="11" l="1"/>
  <c r="BL7" i="11"/>
  <c r="BL44" i="11"/>
  <c r="BL60" i="11"/>
  <c r="BL64" i="11"/>
  <c r="BL9" i="11"/>
  <c r="BL11" i="11"/>
  <c r="BL24" i="11"/>
  <c r="BL32" i="11"/>
  <c r="BL35" i="11"/>
  <c r="BL68" i="11"/>
  <c r="BL56" i="11"/>
  <c r="BL29" i="11"/>
  <c r="BL25" i="11"/>
  <c r="BM25" i="11" l="1"/>
  <c r="BM29" i="11"/>
  <c r="BM7" i="11"/>
  <c r="BM11" i="11"/>
  <c r="BM5" i="11"/>
  <c r="BM64" i="11"/>
  <c r="BM56" i="11"/>
  <c r="BM44" i="11"/>
  <c r="BM35" i="11"/>
  <c r="BM24" i="11"/>
  <c r="BM60" i="11"/>
  <c r="BM9" i="11"/>
  <c r="BM32" i="11"/>
  <c r="BM68" i="11"/>
  <c r="BN24" i="11" l="1"/>
  <c r="BN32" i="11"/>
  <c r="BN29" i="11"/>
  <c r="BN25" i="11"/>
  <c r="BN60" i="11"/>
  <c r="BN44" i="11"/>
  <c r="BN68" i="11"/>
  <c r="BN35" i="11"/>
  <c r="BN7" i="11"/>
  <c r="BN64" i="11"/>
  <c r="BN11" i="11"/>
  <c r="BN56" i="11"/>
  <c r="BN9" i="11"/>
</calcChain>
</file>

<file path=xl/sharedStrings.xml><?xml version="1.0" encoding="utf-8"?>
<sst xmlns="http://schemas.openxmlformats.org/spreadsheetml/2006/main" count="195" uniqueCount="119">
  <si>
    <t>This is an empty row</t>
  </si>
  <si>
    <t>No. Days</t>
  </si>
  <si>
    <t>Category</t>
  </si>
  <si>
    <t>Assigned To</t>
  </si>
  <si>
    <t>Progress</t>
  </si>
  <si>
    <t>Start</t>
  </si>
  <si>
    <t>Scrolling Increment:</t>
  </si>
  <si>
    <t>Med Risk</t>
  </si>
  <si>
    <t>Low Risk</t>
  </si>
  <si>
    <t>High Risk</t>
  </si>
  <si>
    <t>On Track</t>
  </si>
  <si>
    <t>Project Start Date:</t>
  </si>
  <si>
    <t>Legend:</t>
  </si>
  <si>
    <t>Unassigned</t>
  </si>
  <si>
    <t>Milestone Description</t>
  </si>
  <si>
    <t>To add more data, Insert new rows ABOVE this one</t>
  </si>
  <si>
    <t>Enter Company Name in cell B2.
A legend is in cells I2 through AC2.</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</si>
  <si>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</si>
  <si>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</si>
  <si>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A scrollbar is in cells I6 through BL6. The increment for paging through the data is defined as 2 pages at a time and can be configured in the settings for the control bar. 
To jump forward or backward in the timeline, enter a value of 0 or higher in cell F4.
A value of 0 takes you to the beginning of the chart.</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</si>
  <si>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</si>
  <si>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</si>
  <si>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</si>
  <si>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F3 or allow the sample formula to find the smallest date value from the Gantt Data table.  
Project Start Date: label is in cell D3.</t>
  </si>
  <si>
    <t xml:space="preserve">Do not delete this row. This row is hidden to preserve a formula that is used to highlight the current day within the project schedule. </t>
  </si>
  <si>
    <t>This row marks the end of the Gantt milestone data. DO NOT enter anything in this row. 
To add more items, insert new rows above this one.</t>
  </si>
  <si>
    <t>DEA</t>
  </si>
  <si>
    <t>Anesthesia</t>
  </si>
  <si>
    <t>IT systems</t>
  </si>
  <si>
    <t>Medicaid Application</t>
  </si>
  <si>
    <t xml:space="preserve">Materials Management </t>
  </si>
  <si>
    <t>Pre-Development</t>
  </si>
  <si>
    <t>Development</t>
  </si>
  <si>
    <t>Management</t>
  </si>
  <si>
    <t>Determine Location</t>
  </si>
  <si>
    <t>Determine Debt Gurantee</t>
  </si>
  <si>
    <t>Determine Equity Offering</t>
  </si>
  <si>
    <t>Business Plan</t>
  </si>
  <si>
    <t>L</t>
  </si>
  <si>
    <t>Letter of Intent</t>
  </si>
  <si>
    <t xml:space="preserve">Operating Agreement </t>
  </si>
  <si>
    <t>Syndication and Raising Equity</t>
  </si>
  <si>
    <t>Financing</t>
  </si>
  <si>
    <t>Fixed Equipment/eqipment procurement company</t>
  </si>
  <si>
    <t>Floor Plan</t>
  </si>
  <si>
    <t>Monthly Development Meetings</t>
  </si>
  <si>
    <t>Certificate of Occupancy</t>
  </si>
  <si>
    <t>Governance (Operating Agreement review and ByLaws)</t>
  </si>
  <si>
    <t>Medical Director</t>
  </si>
  <si>
    <t>Procedure List</t>
  </si>
  <si>
    <t xml:space="preserve">Risk Management </t>
  </si>
  <si>
    <t>Licensing- Medicare- 855-B</t>
  </si>
  <si>
    <t>Accreditating Organization</t>
  </si>
  <si>
    <t>CLIA Waiver</t>
  </si>
  <si>
    <t>Human Resources</t>
  </si>
  <si>
    <t>Business Office System (MIS)</t>
  </si>
  <si>
    <t>Ancillary Agreements</t>
  </si>
  <si>
    <t>Website/Marketing</t>
  </si>
  <si>
    <t>Enterprise Risk Management</t>
  </si>
  <si>
    <t>COF</t>
  </si>
  <si>
    <t>Accreditating Compliance</t>
  </si>
  <si>
    <t>Hiring Staff</t>
  </si>
  <si>
    <t>Hiring Scheduler/Front Desk</t>
  </si>
  <si>
    <t>Setup the Accounting System (cash vs. accural)(balance sheet, income statement, cash flow statement)</t>
  </si>
  <si>
    <t>Billing Manager (or Outsource)</t>
  </si>
  <si>
    <t>AR/AP (or Outsource)</t>
  </si>
  <si>
    <t>Coding (or Outsource)</t>
  </si>
  <si>
    <t>Payor Contracts (or Outsource)</t>
  </si>
  <si>
    <t>Movable equipment/Office equipment</t>
  </si>
  <si>
    <t>Hiring Administrator/Clinical Director/Leadership</t>
  </si>
  <si>
    <t>EMR</t>
  </si>
  <si>
    <t>Pharmacy Consultant</t>
  </si>
  <si>
    <t>Exp. Start</t>
  </si>
  <si>
    <t>12 month Out</t>
  </si>
  <si>
    <t>10-12 Month Out</t>
  </si>
  <si>
    <t>9-10 Month Out</t>
  </si>
  <si>
    <t>10-11 Month Out</t>
  </si>
  <si>
    <t>11-12 Month Out</t>
  </si>
  <si>
    <t>Determine Governance Structure (Put in Op Agree)</t>
  </si>
  <si>
    <t>8-9 Month Out</t>
  </si>
  <si>
    <t>Developer, General Contractor</t>
  </si>
  <si>
    <t>Architect</t>
  </si>
  <si>
    <t>10-11  Month Out</t>
  </si>
  <si>
    <t>7-8 Month Out</t>
  </si>
  <si>
    <t>2 Month Out</t>
  </si>
  <si>
    <t>1 Month Out</t>
  </si>
  <si>
    <t>4 Month Out (if Possible per Equipment)</t>
  </si>
  <si>
    <t>6 Month Out</t>
  </si>
  <si>
    <t>6 Month Out (NPI)</t>
  </si>
  <si>
    <t>EIN Number</t>
  </si>
  <si>
    <t>4 Month Out (ADP)</t>
  </si>
  <si>
    <t>Immediately p Medicare</t>
  </si>
  <si>
    <t>4 Month Out</t>
  </si>
  <si>
    <t>3 Month Out</t>
  </si>
  <si>
    <t>4-3 Month Out</t>
  </si>
  <si>
    <t>4-3 Month Out (ADP)</t>
  </si>
  <si>
    <t xml:space="preserve">9-10  Month Out </t>
  </si>
  <si>
    <t>Floor Plan to City and Initial DSHS confirmation</t>
  </si>
  <si>
    <t>MEP Plan to the City</t>
  </si>
  <si>
    <t>Permiting and Start of Construction</t>
  </si>
  <si>
    <t>4 month Out</t>
  </si>
  <si>
    <t>Bidding Subcontractors</t>
  </si>
  <si>
    <t>5 Month Out</t>
  </si>
  <si>
    <t>Hire 30-60 Day Out. Review Outsource 4-3 Month Out</t>
  </si>
  <si>
    <t>3-2 Month Out</t>
  </si>
  <si>
    <t>1-2 Month Out</t>
  </si>
  <si>
    <t>8-9 Month Out  per wiring/data drops</t>
  </si>
  <si>
    <t>4 Month Out (Distributor, GPO, Software)</t>
  </si>
  <si>
    <t>2-1 Month Out</t>
  </si>
  <si>
    <t>6-4 Month Out</t>
  </si>
  <si>
    <t>Master Coder</t>
  </si>
  <si>
    <t>Cont. Party</t>
  </si>
  <si>
    <t>Obtained 30  to Open</t>
  </si>
  <si>
    <t>TDH 50%</t>
  </si>
  <si>
    <t xml:space="preserve"> Half way through Const.</t>
  </si>
  <si>
    <t>End of construction</t>
  </si>
  <si>
    <t>TDH Application</t>
  </si>
  <si>
    <t>TDH 100% (CO)</t>
  </si>
  <si>
    <t>Proforma (volume, 3-5 projection, equipment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</si>
</sst>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d"/>
  </numFmts>
  <fonts count="17"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11"/>
      <color theme="0"/>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3969AD"/>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12">
    <xf numFmtId="0" fontId="0" fillId="0" borderId="0"/>
    <xf numFmtId="0" fontId="3" fillId="0" borderId="0" applyNumberFormat="0" applyFill="0" applyBorder="0" applyAlignment="0" applyProtection="0">
      <alignment vertical="top"/>
      <protection locked="0"/>
    </xf>
    <xf numFmtId="9" fontId="5" fillId="0" borderId="0" applyFont="0" applyFill="0" applyBorder="0" applyProtection="0">
      <alignment horizontal="center" vertical="center"/>
    </xf>
    <xf numFmtId="0" fontId="10" fillId="0" borderId="0"/>
    <xf numFmtId="43" fontId="5" fillId="0" borderId="1" applyFont="0" applyFill="0" applyAlignment="0" applyProtection="0"/>
    <xf numFmtId="0" fontId="7" fillId="0" borderId="0" applyNumberFormat="0" applyFill="0" applyBorder="0" applyAlignment="0" applyProtection="0"/>
    <xf numFmtId="0" fontId="6" fillId="0" borderId="0" applyNumberFormat="0" applyFill="0" applyAlignment="0" applyProtection="0"/>
    <xf numFmtId="0" fontId="6" fillId="0" borderId="0" applyNumberFormat="0" applyFill="0" applyProtection="0">
      <alignment vertical="top"/>
    </xf>
    <xf numFmtId="0" fontId="5" fillId="0" borderId="0" applyNumberFormat="0" applyFill="0" applyProtection="0">
      <alignment horizontal="right" vertical="center" indent="1"/>
    </xf>
    <xf numFmtId="14" fontId="5" fillId="0" borderId="0" applyFont="0" applyFill="0" applyBorder="0">
      <alignment horizontal="center" vertical="center"/>
    </xf>
    <xf numFmtId="37" fontId="5" fillId="0" borderId="0" applyFont="0" applyFill="0" applyBorder="0" applyProtection="0">
      <alignment horizontal="center" vertical="center"/>
    </xf>
    <xf numFmtId="0" fontId="10" fillId="5" borderId="0" applyNumberFormat="0" applyBorder="0" applyAlignment="0" applyProtection="0"/>
  </cellStyleXfs>
  <cellXfs count="84">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2" fillId="0" borderId="0" xfId="0" applyFont="1" applyAlignment="1">
      <alignment horizontal="center" vertical="center"/>
    </xf>
    <xf numFmtId="0" fontId="2" fillId="0" borderId="0" xfId="0" applyFont="1"/>
    <xf numFmtId="0" fontId="10" fillId="0" borderId="0" xfId="3"/>
    <xf numFmtId="0" fontId="10" fillId="0" borderId="0" xfId="3" applyAlignment="1">
      <alignment wrapText="1"/>
    </xf>
    <xf numFmtId="0" fontId="10" fillId="0" borderId="0" xfId="0" applyNumberFormat="1" applyFont="1" applyAlignment="1">
      <alignment horizontal="center"/>
    </xf>
    <xf numFmtId="0" fontId="7" fillId="0" borderId="0" xfId="5" applyAlignment="1">
      <alignment horizontal="left"/>
    </xf>
    <xf numFmtId="0" fontId="6" fillId="0" borderId="0" xfId="6"/>
    <xf numFmtId="0" fontId="6"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2"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1"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pplyAlignment="1">
      <alignment horizontal="center" vertical="center"/>
    </xf>
    <xf numFmtId="9" fontId="0" fillId="0" borderId="0" xfId="2" applyFont="1" applyFill="1" applyBorder="1">
      <alignment horizontal="center" vertical="center"/>
    </xf>
    <xf numFmtId="14" fontId="0" fillId="0" borderId="0" xfId="9" applyFont="1" applyFill="1" applyBorder="1">
      <alignment horizontal="center" vertical="center"/>
    </xf>
    <xf numFmtId="3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1" xfId="0" applyBorder="1" applyAlignment="1">
      <alignment vertical="center"/>
    </xf>
    <xf numFmtId="0" fontId="0" fillId="2" borderId="12" xfId="0" applyFill="1" applyBorder="1" applyAlignment="1">
      <alignment horizontal="center" vertical="center"/>
    </xf>
    <xf numFmtId="0" fontId="0" fillId="0" borderId="10" xfId="0" applyBorder="1" applyAlignment="1">
      <alignment horizontal="center" vertical="center"/>
    </xf>
    <xf numFmtId="0" fontId="4" fillId="2" borderId="9" xfId="0" applyNumberFormat="1" applyFont="1" applyFill="1" applyBorder="1" applyAlignment="1">
      <alignment horizontal="center" vertical="center"/>
    </xf>
    <xf numFmtId="0" fontId="6" fillId="0" borderId="0" xfId="7" applyAlignment="1"/>
    <xf numFmtId="0" fontId="0" fillId="0" borderId="0" xfId="0" applyFont="1" applyFill="1" applyBorder="1" applyAlignment="1">
      <alignment horizontal="left" wrapText="1" indent="2"/>
    </xf>
    <xf numFmtId="0" fontId="0" fillId="2" borderId="0" xfId="0" applyFill="1" applyAlignment="1">
      <alignment horizontal="center"/>
    </xf>
    <xf numFmtId="0" fontId="15" fillId="0" borderId="0" xfId="0" applyFont="1"/>
    <xf numFmtId="0" fontId="0" fillId="0" borderId="13" xfId="0" applyNumberFormat="1" applyBorder="1" applyAlignment="1">
      <alignment horizontal="center" vertical="center"/>
    </xf>
    <xf numFmtId="164" fontId="2" fillId="3" borderId="2"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164" fontId="12" fillId="3" borderId="2" xfId="0" applyNumberFormat="1" applyFont="1" applyFill="1" applyBorder="1" applyAlignment="1">
      <alignment horizontal="center" vertical="center"/>
    </xf>
    <xf numFmtId="164" fontId="12" fillId="3" borderId="0" xfId="0" applyNumberFormat="1" applyFont="1" applyFill="1" applyBorder="1" applyAlignment="1">
      <alignment horizontal="center" vertical="center"/>
    </xf>
    <xf numFmtId="164" fontId="12" fillId="3" borderId="3" xfId="0" applyNumberFormat="1" applyFont="1" applyFill="1" applyBorder="1" applyAlignment="1">
      <alignment horizontal="center" vertical="center"/>
    </xf>
    <xf numFmtId="0" fontId="0" fillId="0" borderId="0" xfId="0" applyFont="1" applyFill="1" applyBorder="1" applyAlignment="1">
      <alignment horizontal="left" wrapText="1" indent="3"/>
    </xf>
    <xf numFmtId="0" fontId="0" fillId="0" borderId="0" xfId="0" applyFont="1" applyFill="1" applyBorder="1" applyAlignment="1">
      <alignment horizontal="lef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37" fontId="0" fillId="0" borderId="0" xfId="10" applyFont="1" applyFill="1" applyBorder="1" applyAlignment="1">
      <alignment horizontal="center" vertical="center"/>
    </xf>
    <xf numFmtId="14" fontId="0" fillId="0" borderId="0" xfId="9" applyFont="1" applyFill="1" applyBorder="1" applyAlignment="1">
      <alignment horizontal="center" vertical="center"/>
    </xf>
    <xf numFmtId="9" fontId="0" fillId="0" borderId="0" xfId="2" applyFont="1" applyFill="1" applyBorder="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2" borderId="0" xfId="0" applyFill="1" applyAlignment="1">
      <alignment horizontal="left" vertical="center"/>
    </xf>
    <xf numFmtId="0" fontId="8" fillId="0" borderId="0" xfId="0" applyFont="1" applyAlignment="1">
      <alignment horizontal="left" vertical="center"/>
    </xf>
    <xf numFmtId="0" fontId="9" fillId="0" borderId="0" xfId="1" applyFont="1" applyAlignment="1" applyProtection="1">
      <alignment horizontal="left" vertical="center"/>
    </xf>
    <xf numFmtId="0" fontId="0" fillId="0" borderId="0" xfId="0" applyBorder="1"/>
    <xf numFmtId="0" fontId="0" fillId="0" borderId="0" xfId="0" applyNumberFormat="1" applyBorder="1" applyAlignment="1">
      <alignment horizontal="center" vertical="center"/>
    </xf>
    <xf numFmtId="14" fontId="0" fillId="0" borderId="0" xfId="9" applyFont="1" applyFill="1" applyBorder="1" applyAlignment="1">
      <alignment horizontal="left" vertical="center" wrapText="1"/>
    </xf>
    <xf numFmtId="0" fontId="10" fillId="0" borderId="0" xfId="3" applyAlignment="1">
      <alignment horizontal="center" vertical="center"/>
    </xf>
    <xf numFmtId="0" fontId="0" fillId="0" borderId="0" xfId="0" applyAlignment="1">
      <alignment horizontal="center" vertical="center"/>
    </xf>
    <xf numFmtId="14" fontId="0" fillId="0" borderId="0" xfId="9" applyFont="1" applyFill="1" applyBorder="1" applyAlignment="1">
      <alignment horizontal="left" vertical="center"/>
    </xf>
    <xf numFmtId="0" fontId="16" fillId="11" borderId="0" xfId="0" applyFont="1" applyFill="1" applyBorder="1" applyAlignment="1">
      <alignment horizontal="center" vertical="center" wrapText="1"/>
    </xf>
    <xf numFmtId="0" fontId="0" fillId="11" borderId="0" xfId="0" applyFont="1" applyFill="1" applyBorder="1" applyAlignment="1">
      <alignment horizontal="left" vertical="center"/>
    </xf>
    <xf numFmtId="9" fontId="0" fillId="11" borderId="0" xfId="2" applyFont="1" applyFill="1" applyBorder="1" applyAlignment="1">
      <alignment horizontal="center" vertical="center"/>
    </xf>
    <xf numFmtId="14" fontId="0" fillId="11" borderId="0" xfId="9" applyFont="1" applyFill="1" applyBorder="1" applyAlignment="1">
      <alignment horizontal="center" vertical="center"/>
    </xf>
    <xf numFmtId="14" fontId="0" fillId="11" borderId="0" xfId="9" applyFont="1" applyFill="1" applyBorder="1" applyAlignment="1">
      <alignment horizontal="left" vertical="center" wrapText="1"/>
    </xf>
    <xf numFmtId="37" fontId="0" fillId="11" borderId="0" xfId="10" applyFont="1" applyFill="1" applyBorder="1" applyAlignment="1">
      <alignment horizontal="center" vertical="center"/>
    </xf>
    <xf numFmtId="0" fontId="0" fillId="11" borderId="0" xfId="0" applyFont="1" applyFill="1" applyBorder="1" applyAlignment="1">
      <alignment horizontal="center" vertical="center"/>
    </xf>
    <xf numFmtId="9" fontId="0" fillId="11" borderId="0" xfId="2" applyFont="1" applyFill="1" applyBorder="1">
      <alignment horizontal="center" vertical="center"/>
    </xf>
    <xf numFmtId="14" fontId="0" fillId="11" borderId="0" xfId="9" applyFont="1" applyFill="1" applyBorder="1">
      <alignment horizontal="center" vertical="center"/>
    </xf>
    <xf numFmtId="37" fontId="0" fillId="11" borderId="0" xfId="10" applyFont="1" applyFill="1" applyBorder="1">
      <alignment horizontal="center" vertical="center"/>
    </xf>
    <xf numFmtId="0" fontId="14" fillId="9" borderId="0" xfId="0" applyFont="1" applyFill="1" applyAlignment="1">
      <alignment horizontal="center" vertical="center"/>
    </xf>
    <xf numFmtId="0" fontId="13" fillId="6" borderId="0" xfId="0" applyFont="1" applyFill="1" applyAlignment="1">
      <alignment horizontal="center" vertical="center"/>
    </xf>
    <xf numFmtId="0" fontId="0" fillId="0" borderId="0" xfId="8" applyFont="1">
      <alignment horizontal="right" vertical="center" indent="1"/>
    </xf>
    <xf numFmtId="0" fontId="5" fillId="0" borderId="0" xfId="8" applyBorder="1">
      <alignment horizontal="right" vertical="center" indent="1"/>
    </xf>
    <xf numFmtId="0" fontId="0" fillId="0" borderId="0" xfId="0" applyBorder="1"/>
    <xf numFmtId="14" fontId="5" fillId="0" borderId="7" xfId="9" applyBorder="1">
      <alignment horizontal="center" vertical="center"/>
    </xf>
    <xf numFmtId="14" fontId="5" fillId="0" borderId="14" xfId="9" applyBorder="1">
      <alignment horizontal="center" vertical="center"/>
    </xf>
    <xf numFmtId="14" fontId="5" fillId="0" borderId="8" xfId="9" applyBorder="1">
      <alignment horizontal="center" vertical="center"/>
    </xf>
    <xf numFmtId="0" fontId="14" fillId="7" borderId="0" xfId="11" applyFont="1" applyFill="1" applyAlignment="1">
      <alignment horizontal="center" vertical="center"/>
    </xf>
    <xf numFmtId="0" fontId="13" fillId="8" borderId="0" xfId="0" applyFont="1" applyFill="1" applyAlignment="1">
      <alignment horizontal="center" vertical="center"/>
    </xf>
    <xf numFmtId="0" fontId="14" fillId="10" borderId="0" xfId="0" applyFont="1" applyFill="1" applyAlignment="1">
      <alignment horizontal="center" vertical="center"/>
    </xf>
  </cellXfs>
  <cellStyles count="12">
    <cellStyle name="Accent3" xfId="11" builtinId="37"/>
    <cellStyle name="Comma" xfId="4" builtinId="3" customBuiltin="1"/>
    <cellStyle name="Comma [0]" xfId="10" builtinId="6" customBuiltin="1"/>
    <cellStyle name="Date" xfId="9" xr:uid="{229918B6-DD13-4F5A-97B9-305F7E002AA3}"/>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xr:uid="{26E66EE6-E33F-4D77-BAE4-0FB4F5BBF673}"/>
  </cellStyles>
  <dxfs count="32">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dxf>
    <dxf>
      <alignment horizontal="left" vertical="center" textRotation="0" indent="0" justifyLastLine="0" shrinkToFit="0" readingOrder="0"/>
    </dxf>
    <dxf>
      <alignment horizontal="left" vertical="center" textRotation="0" wrapText="0" indent="0" justifyLastLine="0" shrinkToFit="0" readingOrder="0"/>
    </dxf>
    <dxf>
      <alignment horizontal="left" vertical="bottom" textRotation="0" wrapText="1" relativeIndent="1"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31"/>
      <tableStyleElement type="headerRow" dxfId="30"/>
      <tableStyleElement type="firstRowStripe" dxfId="29"/>
    </tableStyle>
    <tableStyle name="ToDoList" pivot="0" count="9" xr9:uid="{00000000-0011-0000-FFFF-FFFF00000000}">
      <tableStyleElement type="wholeTable" dxfId="28"/>
      <tableStyleElement type="headerRow" dxfId="27"/>
      <tableStyleElement type="totalRow" dxfId="26"/>
      <tableStyleElement type="firstColumn" dxfId="25"/>
      <tableStyleElement type="lastColumn" dxfId="24"/>
      <tableStyleElement type="firstRowStripe" dxfId="23"/>
      <tableStyleElement type="secondRowStripe" dxfId="22"/>
      <tableStyleElement type="firstColumnStripe" dxfId="21"/>
      <tableStyleElement type="secondColumnStripe"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3969AD"/>
      <color rgb="FF215881"/>
      <color rgb="FF42648A"/>
      <color rgb="FF969696"/>
      <color rgb="FFC0C0C0"/>
      <color rgb="FF427FC2"/>
      <color rgb="FF44678E"/>
      <color rgb="FF4A6F9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croll" dx="39" fmlaLink="$F$4" horiz="1" max="365" page="2" val="25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27214</xdr:colOff>
          <xdr:row>5</xdr:row>
          <xdr:rowOff>59871</xdr:rowOff>
        </xdr:from>
        <xdr:to>
          <xdr:col>64</xdr:col>
          <xdr:colOff>228600</xdr:colOff>
          <xdr:row>5</xdr:row>
          <xdr:rowOff>239486</xdr:rowOff>
        </xdr:to>
        <xdr:sp macro="" textlink="">
          <xdr:nvSpPr>
            <xdr:cNvPr id="6149" name="Scroll Bar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ilestones" displayName="Milestones" ref="B7:I68" totalsRowShown="0">
  <autoFilter ref="B7:I68" xr:uid="{29E5A880-80D5-4B65-B5FB-8FB3913D3D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E48C34E-B98C-4BBA-90C8-388E8655DD6D}" name="Milestone Description" dataDxfId="4"/>
    <tableColumn id="2" xr3:uid="{B8ACC97F-C189-49BA-91CF-CB5671185BCF}" name="Category" dataDxfId="3"/>
    <tableColumn id="3" xr3:uid="{5419FA1B-A035-4F0A-9257-1AA4BCB5E6CF}" name="Assigned To" dataDxfId="2"/>
    <tableColumn id="8" xr3:uid="{895C4858-4575-461A-AEF2-1F37BE2ACD58}" name="Cont. Party" dataDxfId="1"/>
    <tableColumn id="4" xr3:uid="{A60A6524-18F0-48B7-BB3C-2F4A35799FF7}" name="Progress"/>
    <tableColumn id="5" xr3:uid="{59612C1F-9AAB-483B-A6A5-3563E9D77941}" name="Start" dataCellStyle="Date"/>
    <tableColumn id="7" xr3:uid="{9E1FA2FB-263A-4A50-A007-936EBFB330C4}" name="Exp. Start" dataDxfId="0" dataCellStyle="Date"/>
    <tableColumn id="6" xr3:uid="{012C59F1-49D4-4A67-B8DD-855C6581FD6A}" name="No.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N71"/>
  <sheetViews>
    <sheetView showGridLines="0" tabSelected="1" showRuler="0" zoomScale="110" zoomScaleNormal="110" zoomScalePageLayoutView="70" workbookViewId="0">
      <selection activeCell="B12" sqref="B12"/>
    </sheetView>
  </sheetViews>
  <sheetFormatPr defaultRowHeight="30" customHeight="1" x14ac:dyDescent="0.4"/>
  <cols>
    <col min="1" max="1" width="2.69140625" style="6" customWidth="1"/>
    <col min="2" max="2" width="48.69140625" customWidth="1"/>
    <col min="3" max="3" width="10.53515625" style="12" customWidth="1"/>
    <col min="4" max="4" width="43" style="52" bestFit="1" customWidth="1"/>
    <col min="5" max="5" width="10.69140625" customWidth="1"/>
    <col min="6" max="6" width="10.3828125" style="2" customWidth="1"/>
    <col min="7" max="7" width="16" style="2" customWidth="1"/>
    <col min="8" max="8" width="21.69140625" customWidth="1"/>
    <col min="9" max="9" width="8.3046875" customWidth="1"/>
    <col min="10" max="65" width="3.53515625" customWidth="1"/>
    <col min="70" max="71" width="10.3046875"/>
  </cols>
  <sheetData>
    <row r="1" spans="1:66" ht="30" customHeight="1" x14ac:dyDescent="0.75">
      <c r="A1" s="7" t="s">
        <v>22</v>
      </c>
      <c r="B1" s="9"/>
      <c r="C1" s="9"/>
      <c r="D1" s="51"/>
      <c r="F1"/>
      <c r="G1" s="12"/>
      <c r="H1" s="4"/>
      <c r="J1" s="32" t="s">
        <v>12</v>
      </c>
      <c r="K1" s="5"/>
      <c r="L1" s="12"/>
      <c r="M1" s="12"/>
      <c r="N1" s="12"/>
      <c r="O1" s="12"/>
      <c r="P1" s="12"/>
      <c r="Q1" s="12"/>
      <c r="R1" s="12"/>
      <c r="S1" s="12"/>
      <c r="T1" s="12"/>
      <c r="U1" s="12"/>
      <c r="V1" s="12"/>
      <c r="W1" s="12"/>
      <c r="X1" s="12"/>
      <c r="Y1" s="12"/>
      <c r="Z1" s="12"/>
      <c r="AA1" s="12"/>
      <c r="AB1" s="12"/>
      <c r="AC1" s="12"/>
      <c r="AD1" s="12"/>
      <c r="AE1" s="12"/>
      <c r="AF1" s="12"/>
      <c r="AG1" s="12"/>
      <c r="AH1" s="12"/>
    </row>
    <row r="2" spans="1:66" ht="30" customHeight="1" x14ac:dyDescent="0.5">
      <c r="A2" s="7" t="s">
        <v>16</v>
      </c>
      <c r="B2" s="10"/>
      <c r="C2" s="10"/>
      <c r="F2" s="15"/>
      <c r="G2" s="15"/>
      <c r="H2" s="13"/>
      <c r="J2" s="81" t="s">
        <v>10</v>
      </c>
      <c r="K2" s="81"/>
      <c r="L2" s="81"/>
      <c r="M2" s="81"/>
      <c r="O2" s="82" t="s">
        <v>8</v>
      </c>
      <c r="P2" s="82"/>
      <c r="Q2" s="82"/>
      <c r="R2" s="82"/>
      <c r="S2" s="12"/>
      <c r="T2" s="83" t="s">
        <v>7</v>
      </c>
      <c r="U2" s="83"/>
      <c r="V2" s="83"/>
      <c r="W2" s="83"/>
      <c r="X2" s="12"/>
      <c r="Y2" s="73" t="s">
        <v>9</v>
      </c>
      <c r="Z2" s="73"/>
      <c r="AA2" s="73"/>
      <c r="AB2" s="73"/>
      <c r="AC2" s="12"/>
      <c r="AD2" s="74" t="s">
        <v>13</v>
      </c>
      <c r="AE2" s="74"/>
      <c r="AF2" s="74"/>
      <c r="AG2" s="74"/>
    </row>
    <row r="3" spans="1:66" ht="30" customHeight="1" x14ac:dyDescent="0.4">
      <c r="A3" s="7" t="s">
        <v>23</v>
      </c>
      <c r="B3" s="11"/>
      <c r="C3" s="11"/>
      <c r="D3" s="75" t="s">
        <v>11</v>
      </c>
      <c r="E3" s="76"/>
      <c r="F3" s="78"/>
      <c r="G3" s="79"/>
      <c r="H3" s="80"/>
      <c r="I3" s="14"/>
    </row>
    <row r="4" spans="1:66" ht="30" customHeight="1" x14ac:dyDescent="0.55000000000000004">
      <c r="A4" s="7" t="s">
        <v>17</v>
      </c>
      <c r="D4" s="75" t="s">
        <v>6</v>
      </c>
      <c r="E4" s="76"/>
      <c r="F4" s="36">
        <v>251</v>
      </c>
      <c r="G4" s="58"/>
      <c r="J4" s="35" t="str">
        <f ca="1">TEXT(J5,"mmmm")</f>
        <v>September</v>
      </c>
      <c r="K4" s="35"/>
      <c r="L4" s="35"/>
      <c r="M4" s="35"/>
      <c r="N4" s="35"/>
      <c r="O4" s="35"/>
      <c r="P4" s="35"/>
      <c r="Q4" s="35" t="str">
        <f ca="1">IF(TEXT(Q5,"mmmm")=J4,"",TEXT(Q5,"mmmm"))</f>
        <v/>
      </c>
      <c r="R4" s="35"/>
      <c r="S4" s="35"/>
      <c r="T4" s="35"/>
      <c r="U4" s="35"/>
      <c r="V4" s="35"/>
      <c r="W4" s="35"/>
      <c r="X4" s="35" t="str">
        <f ca="1">IF(OR(TEXT(X5,"mmmm")=Q4,TEXT(X5,"mmmm")=J4),"",TEXT(X5,"mmmm"))</f>
        <v/>
      </c>
      <c r="Y4" s="35"/>
      <c r="Z4" s="35"/>
      <c r="AA4" s="35"/>
      <c r="AB4" s="35"/>
      <c r="AC4" s="35"/>
      <c r="AD4" s="35"/>
      <c r="AE4" s="35" t="str">
        <f ca="1">IF(OR(TEXT(AE5,"mmmm")=X4,TEXT(AE5,"mmmm")=Q4,TEXT(AE5,"mmmm")=J4),"",TEXT(AE5,"mmmm"))</f>
        <v/>
      </c>
      <c r="AF4" s="35"/>
      <c r="AG4" s="35"/>
      <c r="AH4" s="35"/>
      <c r="AI4" s="35"/>
      <c r="AJ4" s="35"/>
      <c r="AK4" s="35"/>
      <c r="AL4" s="35" t="str">
        <f ca="1">IF(OR(TEXT(AL5,"mmmm")=AE4,TEXT(AL5,"mmmm")=X4,TEXT(AL5,"mmmm")=Q4,TEXT(AL5,"mmmm")=J4),"",TEXT(AL5,"mmmm"))</f>
        <v>October</v>
      </c>
      <c r="AM4" s="35"/>
      <c r="AN4" s="35"/>
      <c r="AO4" s="35"/>
      <c r="AP4" s="35"/>
      <c r="AQ4" s="35"/>
      <c r="AR4" s="35"/>
      <c r="AS4" s="35" t="str">
        <f ca="1">IF(OR(TEXT(AS5,"mmmm")=AL4,TEXT(AS5,"mmmm")=AE4,TEXT(AS5,"mmmm")=X4,TEXT(AS5,"mmmm")=Q4),"",TEXT(AS5,"mmmm"))</f>
        <v/>
      </c>
      <c r="AT4" s="35"/>
      <c r="AU4" s="35"/>
      <c r="AV4" s="35"/>
      <c r="AW4" s="35"/>
      <c r="AX4" s="35"/>
      <c r="AY4" s="35"/>
      <c r="AZ4" s="35" t="str">
        <f ca="1">IF(OR(TEXT(AZ5,"mmmm")=AS4,TEXT(AZ5,"mmmm")=AL4,TEXT(AZ5,"mmmm")=AE4,TEXT(AZ5,"mmmm")=X4),"",TEXT(AZ5,"mmmm"))</f>
        <v/>
      </c>
      <c r="BA4" s="35"/>
      <c r="BB4" s="35"/>
      <c r="BC4" s="35"/>
      <c r="BD4" s="35"/>
      <c r="BE4" s="35"/>
      <c r="BF4" s="35"/>
      <c r="BG4" s="35" t="str">
        <f ca="1">IF(OR(TEXT(BG5,"mmmm")=AZ4,TEXT(BG5,"mmmm")=AS4,TEXT(BG5,"mmmm")=AL4,TEXT(BG5,"mmmm")=AE4),"",TEXT(BG5,"mmmm"))</f>
        <v/>
      </c>
      <c r="BH4" s="35"/>
      <c r="BI4" s="35"/>
      <c r="BJ4" s="35"/>
      <c r="BK4" s="35"/>
      <c r="BL4" s="35"/>
      <c r="BM4" s="35"/>
    </row>
    <row r="5" spans="1:66" ht="15" customHeight="1" x14ac:dyDescent="0.4">
      <c r="A5" s="7" t="s">
        <v>18</v>
      </c>
      <c r="B5" s="77"/>
      <c r="C5" s="77"/>
      <c r="D5" s="77"/>
      <c r="E5" s="77"/>
      <c r="F5" s="77"/>
      <c r="G5" s="77"/>
      <c r="H5" s="77"/>
      <c r="I5" s="77"/>
      <c r="J5" s="40">
        <f ca="1">IFERROR(Project_Start+Scrolling_Increment,TODAY())</f>
        <v>251</v>
      </c>
      <c r="K5" s="41">
        <f ca="1">J5+1</f>
        <v>252</v>
      </c>
      <c r="L5" s="41">
        <f t="shared" ref="L5:AY5" ca="1" si="0">K5+1</f>
        <v>253</v>
      </c>
      <c r="M5" s="41">
        <f t="shared" ca="1" si="0"/>
        <v>254</v>
      </c>
      <c r="N5" s="41">
        <f t="shared" ca="1" si="0"/>
        <v>255</v>
      </c>
      <c r="O5" s="41">
        <f t="shared" ca="1" si="0"/>
        <v>256</v>
      </c>
      <c r="P5" s="42">
        <f t="shared" ca="1" si="0"/>
        <v>257</v>
      </c>
      <c r="Q5" s="40">
        <f ca="1">P5+1</f>
        <v>258</v>
      </c>
      <c r="R5" s="41">
        <f ca="1">Q5+1</f>
        <v>259</v>
      </c>
      <c r="S5" s="41">
        <f t="shared" ca="1" si="0"/>
        <v>260</v>
      </c>
      <c r="T5" s="41">
        <f t="shared" ca="1" si="0"/>
        <v>261</v>
      </c>
      <c r="U5" s="41">
        <f t="shared" ca="1" si="0"/>
        <v>262</v>
      </c>
      <c r="V5" s="41">
        <f t="shared" ca="1" si="0"/>
        <v>263</v>
      </c>
      <c r="W5" s="42">
        <f t="shared" ca="1" si="0"/>
        <v>264</v>
      </c>
      <c r="X5" s="40">
        <f ca="1">W5+1</f>
        <v>265</v>
      </c>
      <c r="Y5" s="41">
        <f ca="1">X5+1</f>
        <v>266</v>
      </c>
      <c r="Z5" s="41">
        <f t="shared" ca="1" si="0"/>
        <v>267</v>
      </c>
      <c r="AA5" s="41">
        <f t="shared" ca="1" si="0"/>
        <v>268</v>
      </c>
      <c r="AB5" s="41">
        <f t="shared" ca="1" si="0"/>
        <v>269</v>
      </c>
      <c r="AC5" s="41">
        <f t="shared" ca="1" si="0"/>
        <v>270</v>
      </c>
      <c r="AD5" s="42">
        <f t="shared" ca="1" si="0"/>
        <v>271</v>
      </c>
      <c r="AE5" s="40">
        <f ca="1">AD5+1</f>
        <v>272</v>
      </c>
      <c r="AF5" s="41">
        <f ca="1">AE5+1</f>
        <v>273</v>
      </c>
      <c r="AG5" s="41">
        <f t="shared" ca="1" si="0"/>
        <v>274</v>
      </c>
      <c r="AH5" s="41">
        <f t="shared" ca="1" si="0"/>
        <v>275</v>
      </c>
      <c r="AI5" s="41">
        <f t="shared" ca="1" si="0"/>
        <v>276</v>
      </c>
      <c r="AJ5" s="41">
        <f t="shared" ca="1" si="0"/>
        <v>277</v>
      </c>
      <c r="AK5" s="42">
        <f t="shared" ca="1" si="0"/>
        <v>278</v>
      </c>
      <c r="AL5" s="40">
        <f ca="1">AK5+1</f>
        <v>279</v>
      </c>
      <c r="AM5" s="41">
        <f ca="1">AL5+1</f>
        <v>280</v>
      </c>
      <c r="AN5" s="41">
        <f t="shared" ca="1" si="0"/>
        <v>281</v>
      </c>
      <c r="AO5" s="41">
        <f t="shared" ca="1" si="0"/>
        <v>282</v>
      </c>
      <c r="AP5" s="41">
        <f t="shared" ca="1" si="0"/>
        <v>283</v>
      </c>
      <c r="AQ5" s="41">
        <f t="shared" ca="1" si="0"/>
        <v>284</v>
      </c>
      <c r="AR5" s="42">
        <f t="shared" ca="1" si="0"/>
        <v>285</v>
      </c>
      <c r="AS5" s="40">
        <f ca="1">AR5+1</f>
        <v>286</v>
      </c>
      <c r="AT5" s="41">
        <f ca="1">AS5+1</f>
        <v>287</v>
      </c>
      <c r="AU5" s="41">
        <f t="shared" ca="1" si="0"/>
        <v>288</v>
      </c>
      <c r="AV5" s="41">
        <f t="shared" ca="1" si="0"/>
        <v>289</v>
      </c>
      <c r="AW5" s="41">
        <f t="shared" ca="1" si="0"/>
        <v>290</v>
      </c>
      <c r="AX5" s="41">
        <f t="shared" ca="1" si="0"/>
        <v>291</v>
      </c>
      <c r="AY5" s="42">
        <f t="shared" ca="1" si="0"/>
        <v>292</v>
      </c>
      <c r="AZ5" s="40">
        <f ca="1">AY5+1</f>
        <v>293</v>
      </c>
      <c r="BA5" s="41">
        <f ca="1">AZ5+1</f>
        <v>294</v>
      </c>
      <c r="BB5" s="41">
        <f t="shared" ref="BB5:BF5" ca="1" si="1">BA5+1</f>
        <v>295</v>
      </c>
      <c r="BC5" s="41">
        <f t="shared" ca="1" si="1"/>
        <v>296</v>
      </c>
      <c r="BD5" s="41">
        <f t="shared" ca="1" si="1"/>
        <v>297</v>
      </c>
      <c r="BE5" s="41">
        <f t="shared" ca="1" si="1"/>
        <v>298</v>
      </c>
      <c r="BF5" s="42">
        <f t="shared" ca="1" si="1"/>
        <v>299</v>
      </c>
      <c r="BG5" s="40">
        <f ca="1">BF5+1</f>
        <v>300</v>
      </c>
      <c r="BH5" s="41">
        <f ca="1">BG5+1</f>
        <v>301</v>
      </c>
      <c r="BI5" s="41">
        <f t="shared" ref="BI5:BM5" ca="1" si="2">BH5+1</f>
        <v>302</v>
      </c>
      <c r="BJ5" s="41">
        <f t="shared" ca="1" si="2"/>
        <v>303</v>
      </c>
      <c r="BK5" s="41">
        <f t="shared" ca="1" si="2"/>
        <v>304</v>
      </c>
      <c r="BL5" s="41">
        <f t="shared" ca="1" si="2"/>
        <v>305</v>
      </c>
      <c r="BM5" s="42">
        <f t="shared" ca="1" si="2"/>
        <v>306</v>
      </c>
    </row>
    <row r="6" spans="1:66" s="12" customFormat="1" ht="25.2" customHeight="1" x14ac:dyDescent="0.4">
      <c r="A6" s="7" t="s">
        <v>19</v>
      </c>
      <c r="B6" s="27"/>
      <c r="C6" s="27"/>
      <c r="D6" s="53"/>
      <c r="E6" s="27"/>
      <c r="F6" s="27"/>
      <c r="G6" s="57"/>
      <c r="H6" s="27"/>
      <c r="I6" s="27"/>
      <c r="J6" s="37"/>
      <c r="K6" s="38"/>
      <c r="L6" s="38"/>
      <c r="M6" s="38"/>
      <c r="N6" s="38"/>
      <c r="O6" s="38"/>
      <c r="P6" s="39"/>
      <c r="Q6" s="37"/>
      <c r="R6" s="38"/>
      <c r="S6" s="38"/>
      <c r="T6" s="38"/>
      <c r="U6" s="38"/>
      <c r="V6" s="38"/>
      <c r="W6" s="39"/>
      <c r="X6" s="37"/>
      <c r="Y6" s="38"/>
      <c r="Z6" s="38"/>
      <c r="AA6" s="38"/>
      <c r="AB6" s="38"/>
      <c r="AC6" s="38"/>
      <c r="AD6" s="39"/>
      <c r="AE6" s="37"/>
      <c r="AF6" s="38"/>
      <c r="AG6" s="38"/>
      <c r="AH6" s="38"/>
      <c r="AI6" s="38"/>
      <c r="AJ6" s="38"/>
      <c r="AK6" s="39"/>
      <c r="AL6" s="37"/>
      <c r="AM6" s="38"/>
      <c r="AN6" s="38"/>
      <c r="AO6" s="38"/>
      <c r="AP6" s="38"/>
      <c r="AQ6" s="38"/>
      <c r="AR6" s="39"/>
      <c r="AS6" s="37"/>
      <c r="AT6" s="38"/>
      <c r="AU6" s="38"/>
      <c r="AV6" s="38"/>
      <c r="AW6" s="38"/>
      <c r="AX6" s="38"/>
      <c r="AY6" s="39"/>
      <c r="AZ6" s="37"/>
      <c r="BA6" s="38"/>
      <c r="BB6" s="38"/>
      <c r="BC6" s="38"/>
      <c r="BD6" s="38"/>
      <c r="BE6" s="38"/>
      <c r="BF6" s="39"/>
      <c r="BG6" s="37"/>
      <c r="BH6" s="38"/>
      <c r="BI6" s="38"/>
      <c r="BJ6" s="38"/>
      <c r="BK6" s="38"/>
      <c r="BL6" s="38"/>
      <c r="BM6" s="39"/>
    </row>
    <row r="7" spans="1:66" ht="31" customHeight="1" thickBot="1" x14ac:dyDescent="0.45">
      <c r="A7" s="7" t="s">
        <v>20</v>
      </c>
      <c r="B7" s="20" t="s">
        <v>14</v>
      </c>
      <c r="C7" s="21" t="s">
        <v>2</v>
      </c>
      <c r="D7" s="21" t="s">
        <v>3</v>
      </c>
      <c r="E7" s="21" t="s">
        <v>111</v>
      </c>
      <c r="F7" s="21" t="s">
        <v>4</v>
      </c>
      <c r="G7" s="21" t="s">
        <v>5</v>
      </c>
      <c r="H7" s="21" t="s">
        <v>72</v>
      </c>
      <c r="I7" s="21" t="s">
        <v>1</v>
      </c>
      <c r="J7" s="19"/>
      <c r="K7" s="17" t="str">
        <f t="shared" ref="K7:AP7" ca="1" si="3">LEFT(TEXT(J5,"ddd"),1)</f>
        <v>F</v>
      </c>
      <c r="L7" s="17" t="str">
        <f t="shared" ca="1" si="3"/>
        <v>S</v>
      </c>
      <c r="M7" s="17" t="str">
        <f t="shared" ca="1" si="3"/>
        <v>S</v>
      </c>
      <c r="N7" s="17" t="str">
        <f t="shared" ca="1" si="3"/>
        <v>M</v>
      </c>
      <c r="O7" s="17" t="str">
        <f t="shared" ca="1" si="3"/>
        <v>T</v>
      </c>
      <c r="P7" s="17" t="str">
        <f t="shared" ca="1" si="3"/>
        <v>W</v>
      </c>
      <c r="Q7" s="17" t="str">
        <f t="shared" ca="1" si="3"/>
        <v>T</v>
      </c>
      <c r="R7" s="17" t="str">
        <f t="shared" ca="1" si="3"/>
        <v>F</v>
      </c>
      <c r="S7" s="17" t="str">
        <f t="shared" ca="1" si="3"/>
        <v>S</v>
      </c>
      <c r="T7" s="17" t="str">
        <f t="shared" ca="1" si="3"/>
        <v>S</v>
      </c>
      <c r="U7" s="17" t="str">
        <f t="shared" ca="1" si="3"/>
        <v>M</v>
      </c>
      <c r="V7" s="17" t="str">
        <f t="shared" ca="1" si="3"/>
        <v>T</v>
      </c>
      <c r="W7" s="17" t="str">
        <f t="shared" ca="1" si="3"/>
        <v>W</v>
      </c>
      <c r="X7" s="17" t="str">
        <f t="shared" ca="1" si="3"/>
        <v>T</v>
      </c>
      <c r="Y7" s="17" t="str">
        <f t="shared" ca="1" si="3"/>
        <v>F</v>
      </c>
      <c r="Z7" s="17" t="str">
        <f t="shared" ca="1" si="3"/>
        <v>S</v>
      </c>
      <c r="AA7" s="17" t="str">
        <f t="shared" ca="1" si="3"/>
        <v>S</v>
      </c>
      <c r="AB7" s="17" t="str">
        <f t="shared" ca="1" si="3"/>
        <v>M</v>
      </c>
      <c r="AC7" s="17" t="str">
        <f t="shared" ca="1" si="3"/>
        <v>T</v>
      </c>
      <c r="AD7" s="17" t="str">
        <f t="shared" ca="1" si="3"/>
        <v>W</v>
      </c>
      <c r="AE7" s="17" t="str">
        <f t="shared" ca="1" si="3"/>
        <v>T</v>
      </c>
      <c r="AF7" s="17" t="str">
        <f t="shared" ca="1" si="3"/>
        <v>F</v>
      </c>
      <c r="AG7" s="17" t="str">
        <f t="shared" ca="1" si="3"/>
        <v>S</v>
      </c>
      <c r="AH7" s="17" t="str">
        <f t="shared" ca="1" si="3"/>
        <v>S</v>
      </c>
      <c r="AI7" s="17" t="str">
        <f t="shared" ca="1" si="3"/>
        <v>M</v>
      </c>
      <c r="AJ7" s="17" t="str">
        <f t="shared" ca="1" si="3"/>
        <v>T</v>
      </c>
      <c r="AK7" s="17" t="str">
        <f t="shared" ca="1" si="3"/>
        <v>W</v>
      </c>
      <c r="AL7" s="17" t="str">
        <f t="shared" ca="1" si="3"/>
        <v>T</v>
      </c>
      <c r="AM7" s="17" t="str">
        <f t="shared" ca="1" si="3"/>
        <v>F</v>
      </c>
      <c r="AN7" s="17" t="str">
        <f t="shared" ca="1" si="3"/>
        <v>S</v>
      </c>
      <c r="AO7" s="17" t="str">
        <f t="shared" ca="1" si="3"/>
        <v>S</v>
      </c>
      <c r="AP7" s="17" t="str">
        <f t="shared" ca="1" si="3"/>
        <v>M</v>
      </c>
      <c r="AQ7" s="17" t="str">
        <f t="shared" ref="AQ7:BN7" ca="1" si="4">LEFT(TEXT(AP5,"ddd"),1)</f>
        <v>T</v>
      </c>
      <c r="AR7" s="17" t="str">
        <f t="shared" ca="1" si="4"/>
        <v>W</v>
      </c>
      <c r="AS7" s="17" t="str">
        <f t="shared" ca="1" si="4"/>
        <v>T</v>
      </c>
      <c r="AT7" s="17" t="str">
        <f t="shared" ca="1" si="4"/>
        <v>F</v>
      </c>
      <c r="AU7" s="17" t="str">
        <f t="shared" ca="1" si="4"/>
        <v>S</v>
      </c>
      <c r="AV7" s="17" t="str">
        <f t="shared" ca="1" si="4"/>
        <v>S</v>
      </c>
      <c r="AW7" s="17" t="str">
        <f t="shared" ca="1" si="4"/>
        <v>M</v>
      </c>
      <c r="AX7" s="17" t="str">
        <f t="shared" ca="1" si="4"/>
        <v>T</v>
      </c>
      <c r="AY7" s="17" t="str">
        <f t="shared" ca="1" si="4"/>
        <v>W</v>
      </c>
      <c r="AZ7" s="17" t="str">
        <f t="shared" ca="1" si="4"/>
        <v>T</v>
      </c>
      <c r="BA7" s="17" t="str">
        <f t="shared" ca="1" si="4"/>
        <v>F</v>
      </c>
      <c r="BB7" s="17" t="str">
        <f t="shared" ca="1" si="4"/>
        <v>S</v>
      </c>
      <c r="BC7" s="17" t="str">
        <f t="shared" ca="1" si="4"/>
        <v>S</v>
      </c>
      <c r="BD7" s="17" t="str">
        <f t="shared" ca="1" si="4"/>
        <v>M</v>
      </c>
      <c r="BE7" s="17" t="str">
        <f t="shared" ca="1" si="4"/>
        <v>T</v>
      </c>
      <c r="BF7" s="17" t="str">
        <f t="shared" ca="1" si="4"/>
        <v>W</v>
      </c>
      <c r="BG7" s="17" t="str">
        <f t="shared" ca="1" si="4"/>
        <v>T</v>
      </c>
      <c r="BH7" s="17" t="str">
        <f t="shared" ca="1" si="4"/>
        <v>F</v>
      </c>
      <c r="BI7" s="17" t="str">
        <f t="shared" ca="1" si="4"/>
        <v>S</v>
      </c>
      <c r="BJ7" s="17" t="str">
        <f t="shared" ca="1" si="4"/>
        <v>S</v>
      </c>
      <c r="BK7" s="17" t="str">
        <f t="shared" ca="1" si="4"/>
        <v>M</v>
      </c>
      <c r="BL7" s="17" t="str">
        <f t="shared" ca="1" si="4"/>
        <v>T</v>
      </c>
      <c r="BM7" s="17" t="str">
        <f t="shared" ca="1" si="4"/>
        <v>W</v>
      </c>
      <c r="BN7" s="17" t="str">
        <f t="shared" ca="1" si="4"/>
        <v>T</v>
      </c>
    </row>
    <row r="8" spans="1:66" ht="14.5" hidden="1" customHeight="1" x14ac:dyDescent="0.4">
      <c r="A8" s="6" t="s">
        <v>24</v>
      </c>
      <c r="B8" s="33"/>
      <c r="C8" s="50"/>
      <c r="D8" s="21"/>
      <c r="E8" s="21"/>
      <c r="F8" s="23"/>
      <c r="G8" s="24"/>
      <c r="H8" s="24"/>
      <c r="I8" s="25"/>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row>
    <row r="9" spans="1:66" s="1" customFormat="1" ht="30" customHeight="1" x14ac:dyDescent="0.4">
      <c r="A9" s="7" t="s">
        <v>21</v>
      </c>
      <c r="B9" s="63" t="s">
        <v>31</v>
      </c>
      <c r="C9" s="64"/>
      <c r="D9" s="69"/>
      <c r="E9" s="69"/>
      <c r="F9" s="70"/>
      <c r="G9" s="71"/>
      <c r="H9" s="71"/>
      <c r="I9" s="72"/>
      <c r="J9" s="18"/>
      <c r="K9" s="30" t="str">
        <f t="shared" ref="K9:AP9" ca="1" si="5">IF(AND($C9="Goal",J$5&gt;=$G9,J$5&lt;=$G9+$I9-1),2,IF(AND($C9="Milestone",J$5&gt;=$G9,J$5&lt;=$G9+$I9-1),1,""))</f>
        <v/>
      </c>
      <c r="L9" s="30" t="str">
        <f t="shared" ca="1" si="5"/>
        <v/>
      </c>
      <c r="M9" s="30" t="str">
        <f t="shared" ca="1" si="5"/>
        <v/>
      </c>
      <c r="N9" s="30" t="str">
        <f t="shared" ca="1" si="5"/>
        <v/>
      </c>
      <c r="O9" s="30" t="str">
        <f t="shared" ca="1" si="5"/>
        <v/>
      </c>
      <c r="P9" s="30" t="str">
        <f t="shared" ca="1" si="5"/>
        <v/>
      </c>
      <c r="Q9" s="30" t="str">
        <f t="shared" ca="1" si="5"/>
        <v/>
      </c>
      <c r="R9" s="30" t="str">
        <f t="shared" ca="1" si="5"/>
        <v/>
      </c>
      <c r="S9" s="30" t="str">
        <f t="shared" ca="1" si="5"/>
        <v/>
      </c>
      <c r="T9" s="30" t="str">
        <f t="shared" ca="1" si="5"/>
        <v/>
      </c>
      <c r="U9" s="30" t="str">
        <f t="shared" ca="1" si="5"/>
        <v/>
      </c>
      <c r="V9" s="30" t="str">
        <f t="shared" ca="1" si="5"/>
        <v/>
      </c>
      <c r="W9" s="30" t="str">
        <f t="shared" ca="1" si="5"/>
        <v/>
      </c>
      <c r="X9" s="30" t="str">
        <f t="shared" ca="1" si="5"/>
        <v/>
      </c>
      <c r="Y9" s="30" t="str">
        <f t="shared" ca="1" si="5"/>
        <v/>
      </c>
      <c r="Z9" s="30" t="str">
        <f t="shared" ca="1" si="5"/>
        <v/>
      </c>
      <c r="AA9" s="30" t="str">
        <f t="shared" ca="1" si="5"/>
        <v/>
      </c>
      <c r="AB9" s="30" t="str">
        <f t="shared" ca="1" si="5"/>
        <v/>
      </c>
      <c r="AC9" s="30" t="str">
        <f t="shared" ca="1" si="5"/>
        <v/>
      </c>
      <c r="AD9" s="30" t="str">
        <f t="shared" ca="1" si="5"/>
        <v/>
      </c>
      <c r="AE9" s="30" t="str">
        <f t="shared" ca="1" si="5"/>
        <v/>
      </c>
      <c r="AF9" s="30" t="str">
        <f t="shared" ca="1" si="5"/>
        <v/>
      </c>
      <c r="AG9" s="30" t="str">
        <f t="shared" ca="1" si="5"/>
        <v/>
      </c>
      <c r="AH9" s="30" t="str">
        <f t="shared" ca="1" si="5"/>
        <v/>
      </c>
      <c r="AI9" s="30" t="str">
        <f t="shared" ca="1" si="5"/>
        <v/>
      </c>
      <c r="AJ9" s="30" t="str">
        <f t="shared" ca="1" si="5"/>
        <v/>
      </c>
      <c r="AK9" s="30" t="str">
        <f t="shared" ca="1" si="5"/>
        <v/>
      </c>
      <c r="AL9" s="30" t="str">
        <f t="shared" ca="1" si="5"/>
        <v/>
      </c>
      <c r="AM9" s="30" t="str">
        <f t="shared" ca="1" si="5"/>
        <v/>
      </c>
      <c r="AN9" s="30" t="str">
        <f t="shared" ca="1" si="5"/>
        <v/>
      </c>
      <c r="AO9" s="30" t="str">
        <f t="shared" ca="1" si="5"/>
        <v/>
      </c>
      <c r="AP9" s="30" t="str">
        <f t="shared" ca="1" si="5"/>
        <v/>
      </c>
      <c r="AQ9" s="30" t="str">
        <f t="shared" ref="AQ9:BN9" ca="1" si="6">IF(AND($C9="Goal",AP$5&gt;=$G9,AP$5&lt;=$G9+$I9-1),2,IF(AND($C9="Milestone",AP$5&gt;=$G9,AP$5&lt;=$G9+$I9-1),1,""))</f>
        <v/>
      </c>
      <c r="AR9" s="30" t="str">
        <f t="shared" ca="1" si="6"/>
        <v/>
      </c>
      <c r="AS9" s="30" t="str">
        <f t="shared" ca="1" si="6"/>
        <v/>
      </c>
      <c r="AT9" s="30" t="str">
        <f t="shared" ca="1" si="6"/>
        <v/>
      </c>
      <c r="AU9" s="30" t="str">
        <f t="shared" ca="1" si="6"/>
        <v/>
      </c>
      <c r="AV9" s="30" t="str">
        <f t="shared" ca="1" si="6"/>
        <v/>
      </c>
      <c r="AW9" s="30" t="str">
        <f t="shared" ca="1" si="6"/>
        <v/>
      </c>
      <c r="AX9" s="30" t="str">
        <f t="shared" ca="1" si="6"/>
        <v/>
      </c>
      <c r="AY9" s="30" t="str">
        <f t="shared" ca="1" si="6"/>
        <v/>
      </c>
      <c r="AZ9" s="30" t="str">
        <f t="shared" ca="1" si="6"/>
        <v/>
      </c>
      <c r="BA9" s="30" t="str">
        <f t="shared" ca="1" si="6"/>
        <v/>
      </c>
      <c r="BB9" s="30" t="str">
        <f t="shared" ca="1" si="6"/>
        <v/>
      </c>
      <c r="BC9" s="30" t="str">
        <f t="shared" ca="1" si="6"/>
        <v/>
      </c>
      <c r="BD9" s="30" t="str">
        <f t="shared" ca="1" si="6"/>
        <v/>
      </c>
      <c r="BE9" s="30" t="str">
        <f t="shared" ca="1" si="6"/>
        <v/>
      </c>
      <c r="BF9" s="30" t="str">
        <f t="shared" ca="1" si="6"/>
        <v/>
      </c>
      <c r="BG9" s="30" t="str">
        <f t="shared" ca="1" si="6"/>
        <v/>
      </c>
      <c r="BH9" s="30" t="str">
        <f t="shared" ca="1" si="6"/>
        <v/>
      </c>
      <c r="BI9" s="30" t="str">
        <f t="shared" ca="1" si="6"/>
        <v/>
      </c>
      <c r="BJ9" s="30" t="str">
        <f t="shared" ca="1" si="6"/>
        <v/>
      </c>
      <c r="BK9" s="30" t="str">
        <f t="shared" ca="1" si="6"/>
        <v/>
      </c>
      <c r="BL9" s="30" t="str">
        <f t="shared" ca="1" si="6"/>
        <v/>
      </c>
      <c r="BM9" s="30" t="str">
        <f t="shared" ca="1" si="6"/>
        <v/>
      </c>
      <c r="BN9" s="30" t="str">
        <f t="shared" ca="1" si="6"/>
        <v/>
      </c>
    </row>
    <row r="10" spans="1:66" s="1" customFormat="1" ht="30" customHeight="1" x14ac:dyDescent="0.4">
      <c r="A10" s="7"/>
      <c r="B10" s="46" t="s">
        <v>118</v>
      </c>
      <c r="C10" s="44" t="s">
        <v>10</v>
      </c>
      <c r="D10" s="44"/>
      <c r="E10" s="44"/>
      <c r="F10" s="23">
        <v>1</v>
      </c>
      <c r="G10" s="24"/>
      <c r="H10" s="59" t="s">
        <v>73</v>
      </c>
      <c r="I10" s="25">
        <v>150</v>
      </c>
      <c r="J10" s="18"/>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row>
    <row r="11" spans="1:66" s="1" customFormat="1" ht="30" customHeight="1" x14ac:dyDescent="0.4">
      <c r="A11" s="7"/>
      <c r="B11" s="46" t="s">
        <v>34</v>
      </c>
      <c r="C11" s="44" t="s">
        <v>10</v>
      </c>
      <c r="D11" s="44"/>
      <c r="E11" s="44"/>
      <c r="F11" s="23">
        <v>1</v>
      </c>
      <c r="G11" s="24"/>
      <c r="H11" s="59" t="s">
        <v>77</v>
      </c>
      <c r="I11" s="25">
        <v>30</v>
      </c>
      <c r="J11" s="18"/>
      <c r="K11" s="30" t="str">
        <f t="shared" ref="K11:AP11" ca="1" si="7">IF(AND($C11="Goal",J$5&gt;=$G11,J$5&lt;=$G11+$I11-1),2,IF(AND($C11="Milestone",J$5&gt;=$G11,J$5&lt;=$G11+$I11-1),1,""))</f>
        <v/>
      </c>
      <c r="L11" s="30" t="str">
        <f t="shared" ca="1" si="7"/>
        <v/>
      </c>
      <c r="M11" s="30" t="str">
        <f t="shared" ca="1" si="7"/>
        <v/>
      </c>
      <c r="N11" s="30" t="str">
        <f t="shared" ca="1" si="7"/>
        <v/>
      </c>
      <c r="O11" s="30" t="str">
        <f t="shared" ca="1" si="7"/>
        <v/>
      </c>
      <c r="P11" s="30" t="str">
        <f t="shared" ca="1" si="7"/>
        <v/>
      </c>
      <c r="Q11" s="30" t="str">
        <f t="shared" ca="1" si="7"/>
        <v/>
      </c>
      <c r="R11" s="30" t="str">
        <f t="shared" ca="1" si="7"/>
        <v/>
      </c>
      <c r="S11" s="30" t="str">
        <f t="shared" ca="1" si="7"/>
        <v/>
      </c>
      <c r="T11" s="30" t="str">
        <f t="shared" ca="1" si="7"/>
        <v/>
      </c>
      <c r="U11" s="30" t="str">
        <f t="shared" ca="1" si="7"/>
        <v/>
      </c>
      <c r="V11" s="30" t="str">
        <f t="shared" ca="1" si="7"/>
        <v/>
      </c>
      <c r="W11" s="30" t="str">
        <f t="shared" ca="1" si="7"/>
        <v/>
      </c>
      <c r="X11" s="30" t="str">
        <f t="shared" ca="1" si="7"/>
        <v/>
      </c>
      <c r="Y11" s="30" t="str">
        <f t="shared" ca="1" si="7"/>
        <v/>
      </c>
      <c r="Z11" s="30" t="str">
        <f t="shared" ca="1" si="7"/>
        <v/>
      </c>
      <c r="AA11" s="30" t="str">
        <f t="shared" ca="1" si="7"/>
        <v/>
      </c>
      <c r="AB11" s="30" t="str">
        <f t="shared" ca="1" si="7"/>
        <v/>
      </c>
      <c r="AC11" s="30" t="str">
        <f t="shared" ca="1" si="7"/>
        <v/>
      </c>
      <c r="AD11" s="30" t="str">
        <f t="shared" ca="1" si="7"/>
        <v/>
      </c>
      <c r="AE11" s="30" t="str">
        <f t="shared" ca="1" si="7"/>
        <v/>
      </c>
      <c r="AF11" s="30" t="str">
        <f t="shared" ca="1" si="7"/>
        <v/>
      </c>
      <c r="AG11" s="30" t="str">
        <f t="shared" ca="1" si="7"/>
        <v/>
      </c>
      <c r="AH11" s="30" t="str">
        <f t="shared" ca="1" si="7"/>
        <v/>
      </c>
      <c r="AI11" s="30" t="str">
        <f t="shared" ca="1" si="7"/>
        <v/>
      </c>
      <c r="AJ11" s="30" t="str">
        <f t="shared" ca="1" si="7"/>
        <v/>
      </c>
      <c r="AK11" s="30" t="str">
        <f t="shared" ca="1" si="7"/>
        <v/>
      </c>
      <c r="AL11" s="30" t="str">
        <f t="shared" ca="1" si="7"/>
        <v/>
      </c>
      <c r="AM11" s="30" t="str">
        <f t="shared" ca="1" si="7"/>
        <v/>
      </c>
      <c r="AN11" s="30" t="str">
        <f t="shared" ca="1" si="7"/>
        <v/>
      </c>
      <c r="AO11" s="30" t="str">
        <f t="shared" ca="1" si="7"/>
        <v/>
      </c>
      <c r="AP11" s="30" t="str">
        <f t="shared" ca="1" si="7"/>
        <v/>
      </c>
      <c r="AQ11" s="30" t="str">
        <f t="shared" ref="AQ11:BN11" ca="1" si="8">IF(AND($C11="Goal",AP$5&gt;=$G11,AP$5&lt;=$G11+$I11-1),2,IF(AND($C11="Milestone",AP$5&gt;=$G11,AP$5&lt;=$G11+$I11-1),1,""))</f>
        <v/>
      </c>
      <c r="AR11" s="30" t="str">
        <f t="shared" ca="1" si="8"/>
        <v/>
      </c>
      <c r="AS11" s="30" t="str">
        <f t="shared" ca="1" si="8"/>
        <v/>
      </c>
      <c r="AT11" s="30" t="str">
        <f t="shared" ca="1" si="8"/>
        <v/>
      </c>
      <c r="AU11" s="30" t="str">
        <f t="shared" ca="1" si="8"/>
        <v/>
      </c>
      <c r="AV11" s="30" t="str">
        <f t="shared" ca="1" si="8"/>
        <v/>
      </c>
      <c r="AW11" s="30" t="str">
        <f t="shared" ca="1" si="8"/>
        <v/>
      </c>
      <c r="AX11" s="30" t="str">
        <f t="shared" ca="1" si="8"/>
        <v/>
      </c>
      <c r="AY11" s="30" t="str">
        <f t="shared" ca="1" si="8"/>
        <v/>
      </c>
      <c r="AZ11" s="30" t="str">
        <f t="shared" ca="1" si="8"/>
        <v/>
      </c>
      <c r="BA11" s="30" t="str">
        <f t="shared" ca="1" si="8"/>
        <v/>
      </c>
      <c r="BB11" s="30" t="str">
        <f t="shared" ca="1" si="8"/>
        <v/>
      </c>
      <c r="BC11" s="30" t="str">
        <f t="shared" ca="1" si="8"/>
        <v/>
      </c>
      <c r="BD11" s="30" t="str">
        <f t="shared" ca="1" si="8"/>
        <v/>
      </c>
      <c r="BE11" s="30" t="str">
        <f t="shared" ca="1" si="8"/>
        <v/>
      </c>
      <c r="BF11" s="30" t="str">
        <f t="shared" ca="1" si="8"/>
        <v/>
      </c>
      <c r="BG11" s="30" t="str">
        <f t="shared" ca="1" si="8"/>
        <v/>
      </c>
      <c r="BH11" s="30" t="str">
        <f t="shared" ca="1" si="8"/>
        <v/>
      </c>
      <c r="BI11" s="30" t="str">
        <f t="shared" ca="1" si="8"/>
        <v/>
      </c>
      <c r="BJ11" s="30" t="str">
        <f t="shared" ca="1" si="8"/>
        <v/>
      </c>
      <c r="BK11" s="30" t="str">
        <f t="shared" ca="1" si="8"/>
        <v/>
      </c>
      <c r="BL11" s="30" t="str">
        <f t="shared" ca="1" si="8"/>
        <v/>
      </c>
      <c r="BM11" s="30" t="str">
        <f t="shared" ca="1" si="8"/>
        <v/>
      </c>
      <c r="BN11" s="30" t="str">
        <f t="shared" ca="1" si="8"/>
        <v/>
      </c>
    </row>
    <row r="12" spans="1:66" s="1" customFormat="1" ht="30" customHeight="1" x14ac:dyDescent="0.4">
      <c r="A12" s="7"/>
      <c r="B12" s="46" t="s">
        <v>35</v>
      </c>
      <c r="C12" s="44" t="s">
        <v>10</v>
      </c>
      <c r="D12" s="44"/>
      <c r="E12" s="44"/>
      <c r="F12" s="23">
        <v>1</v>
      </c>
      <c r="G12" s="24"/>
      <c r="H12" s="59" t="s">
        <v>79</v>
      </c>
      <c r="I12" s="25">
        <v>30</v>
      </c>
      <c r="J12" s="18"/>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row>
    <row r="13" spans="1:66" s="1" customFormat="1" ht="30" customHeight="1" x14ac:dyDescent="0.4">
      <c r="A13" s="7"/>
      <c r="B13" s="46" t="s">
        <v>36</v>
      </c>
      <c r="C13" s="44" t="s">
        <v>10</v>
      </c>
      <c r="D13" s="44"/>
      <c r="E13" s="44"/>
      <c r="F13" s="23">
        <v>1</v>
      </c>
      <c r="G13" s="24"/>
      <c r="H13" s="59" t="s">
        <v>75</v>
      </c>
      <c r="I13" s="25">
        <v>30</v>
      </c>
      <c r="J13" s="18"/>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row>
    <row r="14" spans="1:66" s="1" customFormat="1" ht="30" customHeight="1" x14ac:dyDescent="0.4">
      <c r="A14" s="7"/>
      <c r="B14" s="46" t="s">
        <v>78</v>
      </c>
      <c r="C14" s="44" t="s">
        <v>10</v>
      </c>
      <c r="D14" s="44"/>
      <c r="E14" s="44"/>
      <c r="F14" s="23">
        <v>1</v>
      </c>
      <c r="G14" s="24"/>
      <c r="H14" s="59" t="s">
        <v>77</v>
      </c>
      <c r="I14" s="25">
        <v>30</v>
      </c>
      <c r="J14" s="18"/>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row>
    <row r="15" spans="1:66" s="1" customFormat="1" ht="54.65" customHeight="1" x14ac:dyDescent="0.4">
      <c r="A15" s="7"/>
      <c r="B15" s="46" t="s">
        <v>63</v>
      </c>
      <c r="C15" s="44"/>
      <c r="D15" s="44"/>
      <c r="E15" s="44"/>
      <c r="F15" s="23"/>
      <c r="G15" s="24"/>
      <c r="H15" s="59"/>
      <c r="I15" s="25"/>
      <c r="J15" s="18"/>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row>
    <row r="16" spans="1:66" s="1" customFormat="1" ht="30" customHeight="1" x14ac:dyDescent="0.4">
      <c r="A16" s="7"/>
      <c r="B16" s="46" t="s">
        <v>37</v>
      </c>
      <c r="C16" s="44" t="s">
        <v>10</v>
      </c>
      <c r="D16" s="44"/>
      <c r="E16" s="44"/>
      <c r="F16" s="23">
        <v>1</v>
      </c>
      <c r="G16" s="24"/>
      <c r="H16" s="59" t="s">
        <v>74</v>
      </c>
      <c r="I16" s="25">
        <v>30</v>
      </c>
      <c r="J16" s="18"/>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row>
    <row r="17" spans="1:66" s="1" customFormat="1" ht="30" customHeight="1" x14ac:dyDescent="0.4">
      <c r="A17" s="7" t="s">
        <v>38</v>
      </c>
      <c r="B17" s="46" t="s">
        <v>39</v>
      </c>
      <c r="C17" s="44" t="s">
        <v>10</v>
      </c>
      <c r="D17" s="44"/>
      <c r="E17" s="44"/>
      <c r="F17" s="23">
        <v>1</v>
      </c>
      <c r="G17" s="24"/>
      <c r="H17" s="59" t="s">
        <v>77</v>
      </c>
      <c r="I17" s="25">
        <v>30</v>
      </c>
      <c r="J17" s="18"/>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row>
    <row r="18" spans="1:66" s="1" customFormat="1" ht="30" customHeight="1" x14ac:dyDescent="0.4">
      <c r="A18" s="7"/>
      <c r="B18" s="46" t="s">
        <v>89</v>
      </c>
      <c r="C18" s="44" t="s">
        <v>10</v>
      </c>
      <c r="D18" s="44"/>
      <c r="E18" s="44"/>
      <c r="F18" s="23">
        <v>1</v>
      </c>
      <c r="G18" s="24"/>
      <c r="H18" s="59" t="s">
        <v>76</v>
      </c>
      <c r="I18" s="25">
        <v>15</v>
      </c>
      <c r="J18" s="18"/>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row>
    <row r="19" spans="1:66" s="1" customFormat="1" ht="30" customHeight="1" x14ac:dyDescent="0.4">
      <c r="A19" s="7"/>
      <c r="B19" s="45" t="s">
        <v>40</v>
      </c>
      <c r="C19" s="44" t="s">
        <v>10</v>
      </c>
      <c r="D19" s="44"/>
      <c r="E19" s="44"/>
      <c r="F19" s="23">
        <v>1</v>
      </c>
      <c r="G19" s="24"/>
      <c r="H19" s="59" t="s">
        <v>77</v>
      </c>
      <c r="I19" s="25">
        <v>30</v>
      </c>
      <c r="J19" s="18"/>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row>
    <row r="20" spans="1:66" s="1" customFormat="1" ht="30" customHeight="1" x14ac:dyDescent="0.4">
      <c r="A20" s="7"/>
      <c r="B20" s="45" t="s">
        <v>41</v>
      </c>
      <c r="C20" s="44" t="s">
        <v>7</v>
      </c>
      <c r="D20" s="44"/>
      <c r="E20" s="44"/>
      <c r="F20" s="23">
        <v>1</v>
      </c>
      <c r="G20" s="24"/>
      <c r="H20" s="59" t="s">
        <v>76</v>
      </c>
      <c r="I20" s="25">
        <v>30</v>
      </c>
      <c r="J20" s="18"/>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row>
    <row r="21" spans="1:66" s="1" customFormat="1" ht="30" customHeight="1" x14ac:dyDescent="0.4">
      <c r="A21" s="7"/>
      <c r="B21" s="45" t="s">
        <v>42</v>
      </c>
      <c r="C21" s="44" t="s">
        <v>10</v>
      </c>
      <c r="D21" s="44"/>
      <c r="E21" s="44"/>
      <c r="F21" s="23">
        <v>1</v>
      </c>
      <c r="G21" s="24"/>
      <c r="H21" s="59" t="s">
        <v>75</v>
      </c>
      <c r="I21" s="25">
        <v>30</v>
      </c>
      <c r="J21" s="18"/>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row>
    <row r="22" spans="1:66" s="1" customFormat="1" ht="30" customHeight="1" x14ac:dyDescent="0.4">
      <c r="A22" s="7"/>
      <c r="B22" s="45" t="s">
        <v>81</v>
      </c>
      <c r="C22" s="44" t="s">
        <v>7</v>
      </c>
      <c r="D22" s="44"/>
      <c r="E22" s="44"/>
      <c r="F22" s="23">
        <v>1</v>
      </c>
      <c r="G22" s="24"/>
      <c r="H22" s="59" t="s">
        <v>82</v>
      </c>
      <c r="I22" s="25">
        <v>30</v>
      </c>
      <c r="J22" s="18"/>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row>
    <row r="23" spans="1:66" s="1" customFormat="1" ht="30" customHeight="1" x14ac:dyDescent="0.4">
      <c r="A23" s="7"/>
      <c r="B23" s="46" t="s">
        <v>80</v>
      </c>
      <c r="C23" s="44" t="s">
        <v>7</v>
      </c>
      <c r="D23" s="44"/>
      <c r="E23" s="44"/>
      <c r="F23" s="23">
        <v>1</v>
      </c>
      <c r="G23" s="24"/>
      <c r="H23" s="59" t="s">
        <v>75</v>
      </c>
      <c r="I23" s="25">
        <v>30</v>
      </c>
      <c r="J23" s="18"/>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row>
    <row r="24" spans="1:66" s="1" customFormat="1" ht="30" customHeight="1" x14ac:dyDescent="0.4">
      <c r="A24" s="7"/>
      <c r="B24" s="63" t="s">
        <v>32</v>
      </c>
      <c r="C24" s="64"/>
      <c r="D24" s="64"/>
      <c r="E24" s="64"/>
      <c r="F24" s="65"/>
      <c r="G24" s="66"/>
      <c r="H24" s="67"/>
      <c r="I24" s="68"/>
      <c r="J24" s="18"/>
      <c r="K24" s="30" t="str">
        <f t="shared" ref="K24:AP24" ca="1" si="9">IF(AND($C24="Goal",J$5&gt;=$G24,J$5&lt;=$G24+$I24-1),2,IF(AND($C24="Milestone",J$5&gt;=$G24,J$5&lt;=$G24+$I24-1),1,""))</f>
        <v/>
      </c>
      <c r="L24" s="30" t="str">
        <f t="shared" ca="1" si="9"/>
        <v/>
      </c>
      <c r="M24" s="30" t="str">
        <f t="shared" ca="1" si="9"/>
        <v/>
      </c>
      <c r="N24" s="30" t="str">
        <f t="shared" ca="1" si="9"/>
        <v/>
      </c>
      <c r="O24" s="30" t="str">
        <f t="shared" ca="1" si="9"/>
        <v/>
      </c>
      <c r="P24" s="30" t="str">
        <f t="shared" ca="1" si="9"/>
        <v/>
      </c>
      <c r="Q24" s="30" t="str">
        <f t="shared" ca="1" si="9"/>
        <v/>
      </c>
      <c r="R24" s="30" t="str">
        <f t="shared" ca="1" si="9"/>
        <v/>
      </c>
      <c r="S24" s="30" t="str">
        <f t="shared" ca="1" si="9"/>
        <v/>
      </c>
      <c r="T24" s="30" t="str">
        <f t="shared" ca="1" si="9"/>
        <v/>
      </c>
      <c r="U24" s="30" t="str">
        <f t="shared" ca="1" si="9"/>
        <v/>
      </c>
      <c r="V24" s="30" t="str">
        <f t="shared" ca="1" si="9"/>
        <v/>
      </c>
      <c r="W24" s="30" t="str">
        <f t="shared" ca="1" si="9"/>
        <v/>
      </c>
      <c r="X24" s="30" t="str">
        <f t="shared" ca="1" si="9"/>
        <v/>
      </c>
      <c r="Y24" s="30" t="str">
        <f t="shared" ca="1" si="9"/>
        <v/>
      </c>
      <c r="Z24" s="30" t="str">
        <f t="shared" ca="1" si="9"/>
        <v/>
      </c>
      <c r="AA24" s="30" t="str">
        <f t="shared" ca="1" si="9"/>
        <v/>
      </c>
      <c r="AB24" s="30" t="str">
        <f t="shared" ca="1" si="9"/>
        <v/>
      </c>
      <c r="AC24" s="30" t="str">
        <f t="shared" ca="1" si="9"/>
        <v/>
      </c>
      <c r="AD24" s="30" t="str">
        <f t="shared" ca="1" si="9"/>
        <v/>
      </c>
      <c r="AE24" s="30" t="str">
        <f t="shared" ca="1" si="9"/>
        <v/>
      </c>
      <c r="AF24" s="30" t="str">
        <f t="shared" ca="1" si="9"/>
        <v/>
      </c>
      <c r="AG24" s="30" t="str">
        <f t="shared" ca="1" si="9"/>
        <v/>
      </c>
      <c r="AH24" s="30" t="str">
        <f t="shared" ca="1" si="9"/>
        <v/>
      </c>
      <c r="AI24" s="30" t="str">
        <f t="shared" ca="1" si="9"/>
        <v/>
      </c>
      <c r="AJ24" s="30" t="str">
        <f t="shared" ca="1" si="9"/>
        <v/>
      </c>
      <c r="AK24" s="30" t="str">
        <f t="shared" ca="1" si="9"/>
        <v/>
      </c>
      <c r="AL24" s="30" t="str">
        <f t="shared" ca="1" si="9"/>
        <v/>
      </c>
      <c r="AM24" s="30" t="str">
        <f t="shared" ca="1" si="9"/>
        <v/>
      </c>
      <c r="AN24" s="30" t="str">
        <f t="shared" ca="1" si="9"/>
        <v/>
      </c>
      <c r="AO24" s="30" t="str">
        <f t="shared" ca="1" si="9"/>
        <v/>
      </c>
      <c r="AP24" s="30" t="str">
        <f t="shared" ca="1" si="9"/>
        <v/>
      </c>
      <c r="AQ24" s="30" t="str">
        <f t="shared" ref="AQ24:BN24" ca="1" si="10">IF(AND($C24="Goal",AP$5&gt;=$G24,AP$5&lt;=$G24+$I24-1),2,IF(AND($C24="Milestone",AP$5&gt;=$G24,AP$5&lt;=$G24+$I24-1),1,""))</f>
        <v/>
      </c>
      <c r="AR24" s="30" t="str">
        <f t="shared" ca="1" si="10"/>
        <v/>
      </c>
      <c r="AS24" s="30" t="str">
        <f t="shared" ca="1" si="10"/>
        <v/>
      </c>
      <c r="AT24" s="30" t="str">
        <f t="shared" ca="1" si="10"/>
        <v/>
      </c>
      <c r="AU24" s="30" t="str">
        <f t="shared" ca="1" si="10"/>
        <v/>
      </c>
      <c r="AV24" s="30" t="str">
        <f t="shared" ca="1" si="10"/>
        <v/>
      </c>
      <c r="AW24" s="30" t="str">
        <f t="shared" ca="1" si="10"/>
        <v/>
      </c>
      <c r="AX24" s="30" t="str">
        <f t="shared" ca="1" si="10"/>
        <v/>
      </c>
      <c r="AY24" s="30" t="str">
        <f t="shared" ca="1" si="10"/>
        <v/>
      </c>
      <c r="AZ24" s="30" t="str">
        <f t="shared" ca="1" si="10"/>
        <v/>
      </c>
      <c r="BA24" s="30" t="str">
        <f t="shared" ca="1" si="10"/>
        <v/>
      </c>
      <c r="BB24" s="30" t="str">
        <f t="shared" ca="1" si="10"/>
        <v/>
      </c>
      <c r="BC24" s="30" t="str">
        <f t="shared" ca="1" si="10"/>
        <v/>
      </c>
      <c r="BD24" s="30" t="str">
        <f t="shared" ca="1" si="10"/>
        <v/>
      </c>
      <c r="BE24" s="30" t="str">
        <f t="shared" ca="1" si="10"/>
        <v/>
      </c>
      <c r="BF24" s="30" t="str">
        <f t="shared" ca="1" si="10"/>
        <v/>
      </c>
      <c r="BG24" s="30" t="str">
        <f t="shared" ca="1" si="10"/>
        <v/>
      </c>
      <c r="BH24" s="30" t="str">
        <f t="shared" ca="1" si="10"/>
        <v/>
      </c>
      <c r="BI24" s="30" t="str">
        <f t="shared" ca="1" si="10"/>
        <v/>
      </c>
      <c r="BJ24" s="30" t="str">
        <f t="shared" ca="1" si="10"/>
        <v/>
      </c>
      <c r="BK24" s="30" t="str">
        <f t="shared" ca="1" si="10"/>
        <v/>
      </c>
      <c r="BL24" s="30" t="str">
        <f t="shared" ca="1" si="10"/>
        <v/>
      </c>
      <c r="BM24" s="30" t="str">
        <f t="shared" ca="1" si="10"/>
        <v/>
      </c>
      <c r="BN24" s="30" t="str">
        <f t="shared" ca="1" si="10"/>
        <v/>
      </c>
    </row>
    <row r="25" spans="1:66" s="1" customFormat="1" ht="30" customHeight="1" x14ac:dyDescent="0.4">
      <c r="A25" s="7"/>
      <c r="B25" s="46" t="s">
        <v>44</v>
      </c>
      <c r="C25" s="44" t="s">
        <v>10</v>
      </c>
      <c r="D25" s="44"/>
      <c r="E25" s="44"/>
      <c r="F25" s="23">
        <v>1</v>
      </c>
      <c r="G25" s="24"/>
      <c r="H25" s="59" t="s">
        <v>96</v>
      </c>
      <c r="I25" s="25">
        <v>90</v>
      </c>
      <c r="J25" s="18"/>
      <c r="K25" s="30" t="str">
        <f t="shared" ref="K25:AP25" ca="1" si="11">IF(AND($C25="Goal",J$5&gt;=$G25,J$5&lt;=$G25+$I25-1),2,IF(AND($C25="Milestone",J$5&gt;=$G25,J$5&lt;=$G25+$I25-1),1,""))</f>
        <v/>
      </c>
      <c r="L25" s="30" t="str">
        <f t="shared" ca="1" si="11"/>
        <v/>
      </c>
      <c r="M25" s="30" t="str">
        <f t="shared" ca="1" si="11"/>
        <v/>
      </c>
      <c r="N25" s="30" t="str">
        <f t="shared" ca="1" si="11"/>
        <v/>
      </c>
      <c r="O25" s="30" t="str">
        <f t="shared" ca="1" si="11"/>
        <v/>
      </c>
      <c r="P25" s="30" t="str">
        <f t="shared" ca="1" si="11"/>
        <v/>
      </c>
      <c r="Q25" s="30" t="str">
        <f t="shared" ca="1" si="11"/>
        <v/>
      </c>
      <c r="R25" s="30" t="str">
        <f t="shared" ca="1" si="11"/>
        <v/>
      </c>
      <c r="S25" s="30" t="str">
        <f t="shared" ca="1" si="11"/>
        <v/>
      </c>
      <c r="T25" s="30" t="str">
        <f t="shared" ca="1" si="11"/>
        <v/>
      </c>
      <c r="U25" s="30" t="str">
        <f t="shared" ca="1" si="11"/>
        <v/>
      </c>
      <c r="V25" s="30" t="str">
        <f t="shared" ca="1" si="11"/>
        <v/>
      </c>
      <c r="W25" s="30" t="str">
        <f t="shared" ca="1" si="11"/>
        <v/>
      </c>
      <c r="X25" s="30" t="str">
        <f t="shared" ca="1" si="11"/>
        <v/>
      </c>
      <c r="Y25" s="30" t="str">
        <f t="shared" ca="1" si="11"/>
        <v/>
      </c>
      <c r="Z25" s="30" t="str">
        <f t="shared" ca="1" si="11"/>
        <v/>
      </c>
      <c r="AA25" s="30" t="str">
        <f t="shared" ca="1" si="11"/>
        <v/>
      </c>
      <c r="AB25" s="30" t="str">
        <f t="shared" ca="1" si="11"/>
        <v/>
      </c>
      <c r="AC25" s="30" t="str">
        <f t="shared" ca="1" si="11"/>
        <v/>
      </c>
      <c r="AD25" s="30" t="str">
        <f t="shared" ca="1" si="11"/>
        <v/>
      </c>
      <c r="AE25" s="30" t="str">
        <f t="shared" ca="1" si="11"/>
        <v/>
      </c>
      <c r="AF25" s="30" t="str">
        <f t="shared" ca="1" si="11"/>
        <v/>
      </c>
      <c r="AG25" s="30" t="str">
        <f t="shared" ca="1" si="11"/>
        <v/>
      </c>
      <c r="AH25" s="30" t="str">
        <f t="shared" ca="1" si="11"/>
        <v/>
      </c>
      <c r="AI25" s="30" t="str">
        <f t="shared" ca="1" si="11"/>
        <v/>
      </c>
      <c r="AJ25" s="30" t="str">
        <f t="shared" ca="1" si="11"/>
        <v/>
      </c>
      <c r="AK25" s="30" t="str">
        <f t="shared" ca="1" si="11"/>
        <v/>
      </c>
      <c r="AL25" s="30" t="str">
        <f t="shared" ca="1" si="11"/>
        <v/>
      </c>
      <c r="AM25" s="30" t="str">
        <f t="shared" ca="1" si="11"/>
        <v/>
      </c>
      <c r="AN25" s="30" t="str">
        <f t="shared" ca="1" si="11"/>
        <v/>
      </c>
      <c r="AO25" s="30" t="str">
        <f t="shared" ca="1" si="11"/>
        <v/>
      </c>
      <c r="AP25" s="30" t="str">
        <f t="shared" ca="1" si="11"/>
        <v/>
      </c>
      <c r="AQ25" s="30" t="str">
        <f t="shared" ref="AQ25:BN25" ca="1" si="12">IF(AND($C25="Goal",AP$5&gt;=$G25,AP$5&lt;=$G25+$I25-1),2,IF(AND($C25="Milestone",AP$5&gt;=$G25,AP$5&lt;=$G25+$I25-1),1,""))</f>
        <v/>
      </c>
      <c r="AR25" s="30" t="str">
        <f t="shared" ca="1" si="12"/>
        <v/>
      </c>
      <c r="AS25" s="30" t="str">
        <f t="shared" ca="1" si="12"/>
        <v/>
      </c>
      <c r="AT25" s="30" t="str">
        <f t="shared" ca="1" si="12"/>
        <v/>
      </c>
      <c r="AU25" s="30" t="str">
        <f t="shared" ca="1" si="12"/>
        <v/>
      </c>
      <c r="AV25" s="30" t="str">
        <f t="shared" ca="1" si="12"/>
        <v/>
      </c>
      <c r="AW25" s="30" t="str">
        <f t="shared" ca="1" si="12"/>
        <v/>
      </c>
      <c r="AX25" s="30" t="str">
        <f t="shared" ca="1" si="12"/>
        <v/>
      </c>
      <c r="AY25" s="30" t="str">
        <f t="shared" ca="1" si="12"/>
        <v/>
      </c>
      <c r="AZ25" s="30" t="str">
        <f t="shared" ca="1" si="12"/>
        <v/>
      </c>
      <c r="BA25" s="30" t="str">
        <f t="shared" ca="1" si="12"/>
        <v/>
      </c>
      <c r="BB25" s="30" t="str">
        <f t="shared" ca="1" si="12"/>
        <v/>
      </c>
      <c r="BC25" s="30" t="str">
        <f t="shared" ca="1" si="12"/>
        <v/>
      </c>
      <c r="BD25" s="30" t="str">
        <f t="shared" ca="1" si="12"/>
        <v/>
      </c>
      <c r="BE25" s="30" t="str">
        <f t="shared" ca="1" si="12"/>
        <v/>
      </c>
      <c r="BF25" s="30" t="str">
        <f t="shared" ca="1" si="12"/>
        <v/>
      </c>
      <c r="BG25" s="30" t="str">
        <f t="shared" ca="1" si="12"/>
        <v/>
      </c>
      <c r="BH25" s="30" t="str">
        <f t="shared" ca="1" si="12"/>
        <v/>
      </c>
      <c r="BI25" s="30" t="str">
        <f t="shared" ca="1" si="12"/>
        <v/>
      </c>
      <c r="BJ25" s="30" t="str">
        <f t="shared" ca="1" si="12"/>
        <v/>
      </c>
      <c r="BK25" s="30" t="str">
        <f t="shared" ca="1" si="12"/>
        <v/>
      </c>
      <c r="BL25" s="30" t="str">
        <f t="shared" ca="1" si="12"/>
        <v/>
      </c>
      <c r="BM25" s="30" t="str">
        <f t="shared" ca="1" si="12"/>
        <v/>
      </c>
      <c r="BN25" s="30" t="str">
        <f t="shared" ca="1" si="12"/>
        <v/>
      </c>
    </row>
    <row r="26" spans="1:66" s="1" customFormat="1" ht="30" customHeight="1" x14ac:dyDescent="0.4">
      <c r="A26" s="7"/>
      <c r="B26" s="45" t="s">
        <v>97</v>
      </c>
      <c r="C26" s="44" t="s">
        <v>10</v>
      </c>
      <c r="D26" s="44"/>
      <c r="E26" s="44"/>
      <c r="F26" s="23">
        <v>1</v>
      </c>
      <c r="G26" s="24"/>
      <c r="H26" s="59" t="s">
        <v>79</v>
      </c>
      <c r="I26" s="25">
        <v>60</v>
      </c>
      <c r="J26" s="18"/>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row>
    <row r="27" spans="1:66" s="1" customFormat="1" ht="30" customHeight="1" x14ac:dyDescent="0.4">
      <c r="A27" s="7"/>
      <c r="B27" s="46" t="s">
        <v>43</v>
      </c>
      <c r="C27" s="44" t="s">
        <v>9</v>
      </c>
      <c r="D27" s="44"/>
      <c r="E27" s="44"/>
      <c r="F27" s="23">
        <v>0.75</v>
      </c>
      <c r="G27" s="24"/>
      <c r="H27" s="59" t="s">
        <v>75</v>
      </c>
      <c r="I27" s="25">
        <v>90</v>
      </c>
      <c r="J27" s="18"/>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row>
    <row r="28" spans="1:66" s="1" customFormat="1" ht="30" customHeight="1" x14ac:dyDescent="0.4">
      <c r="A28" s="7"/>
      <c r="B28" s="45" t="s">
        <v>98</v>
      </c>
      <c r="C28" s="47" t="s">
        <v>10</v>
      </c>
      <c r="D28" s="47"/>
      <c r="E28" s="47"/>
      <c r="F28" s="22">
        <v>1</v>
      </c>
      <c r="G28" s="49"/>
      <c r="H28" s="59" t="s">
        <v>87</v>
      </c>
      <c r="I28" s="48">
        <v>30</v>
      </c>
      <c r="J28" s="18"/>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row>
    <row r="29" spans="1:66" s="1" customFormat="1" ht="30" customHeight="1" x14ac:dyDescent="0.4">
      <c r="A29" s="6"/>
      <c r="B29" s="46" t="s">
        <v>45</v>
      </c>
      <c r="C29" s="44" t="s">
        <v>10</v>
      </c>
      <c r="D29" s="44"/>
      <c r="E29" s="44"/>
      <c r="F29" s="23">
        <v>1</v>
      </c>
      <c r="G29" s="24"/>
      <c r="H29" s="59" t="s">
        <v>83</v>
      </c>
      <c r="I29" s="25">
        <v>150</v>
      </c>
      <c r="J29" s="18"/>
      <c r="K29" s="30" t="str">
        <f t="shared" ref="K29:AP29" ca="1" si="13">IF(AND($C29="Goal",J$5&gt;=$G29,J$5&lt;=$G29+$I29-1),2,IF(AND($C29="Milestone",J$5&gt;=$G29,J$5&lt;=$G29+$I29-1),1,""))</f>
        <v/>
      </c>
      <c r="L29" s="30" t="str">
        <f t="shared" ca="1" si="13"/>
        <v/>
      </c>
      <c r="M29" s="30" t="str">
        <f t="shared" ca="1" si="13"/>
        <v/>
      </c>
      <c r="N29" s="30" t="str">
        <f t="shared" ca="1" si="13"/>
        <v/>
      </c>
      <c r="O29" s="30" t="str">
        <f t="shared" ca="1" si="13"/>
        <v/>
      </c>
      <c r="P29" s="30" t="str">
        <f t="shared" ca="1" si="13"/>
        <v/>
      </c>
      <c r="Q29" s="30" t="str">
        <f t="shared" ca="1" si="13"/>
        <v/>
      </c>
      <c r="R29" s="30" t="str">
        <f t="shared" ca="1" si="13"/>
        <v/>
      </c>
      <c r="S29" s="30" t="str">
        <f t="shared" ca="1" si="13"/>
        <v/>
      </c>
      <c r="T29" s="30" t="str">
        <f t="shared" ca="1" si="13"/>
        <v/>
      </c>
      <c r="U29" s="30" t="str">
        <f t="shared" ca="1" si="13"/>
        <v/>
      </c>
      <c r="V29" s="30" t="str">
        <f t="shared" ca="1" si="13"/>
        <v/>
      </c>
      <c r="W29" s="30" t="str">
        <f t="shared" ca="1" si="13"/>
        <v/>
      </c>
      <c r="X29" s="30" t="str">
        <f t="shared" ca="1" si="13"/>
        <v/>
      </c>
      <c r="Y29" s="30" t="str">
        <f t="shared" ca="1" si="13"/>
        <v/>
      </c>
      <c r="Z29" s="30" t="str">
        <f t="shared" ca="1" si="13"/>
        <v/>
      </c>
      <c r="AA29" s="30" t="str">
        <f t="shared" ca="1" si="13"/>
        <v/>
      </c>
      <c r="AB29" s="30" t="str">
        <f t="shared" ca="1" si="13"/>
        <v/>
      </c>
      <c r="AC29" s="30" t="str">
        <f t="shared" ca="1" si="13"/>
        <v/>
      </c>
      <c r="AD29" s="30" t="str">
        <f t="shared" ca="1" si="13"/>
        <v/>
      </c>
      <c r="AE29" s="30" t="str">
        <f t="shared" ca="1" si="13"/>
        <v/>
      </c>
      <c r="AF29" s="30" t="str">
        <f t="shared" ca="1" si="13"/>
        <v/>
      </c>
      <c r="AG29" s="30" t="str">
        <f t="shared" ca="1" si="13"/>
        <v/>
      </c>
      <c r="AH29" s="30" t="str">
        <f t="shared" ca="1" si="13"/>
        <v/>
      </c>
      <c r="AI29" s="30" t="str">
        <f t="shared" ca="1" si="13"/>
        <v/>
      </c>
      <c r="AJ29" s="30" t="str">
        <f t="shared" ca="1" si="13"/>
        <v/>
      </c>
      <c r="AK29" s="30" t="str">
        <f t="shared" ca="1" si="13"/>
        <v/>
      </c>
      <c r="AL29" s="30" t="str">
        <f t="shared" ca="1" si="13"/>
        <v/>
      </c>
      <c r="AM29" s="30" t="str">
        <f t="shared" ca="1" si="13"/>
        <v/>
      </c>
      <c r="AN29" s="30" t="str">
        <f t="shared" ca="1" si="13"/>
        <v/>
      </c>
      <c r="AO29" s="30" t="str">
        <f t="shared" ca="1" si="13"/>
        <v/>
      </c>
      <c r="AP29" s="30" t="str">
        <f t="shared" ca="1" si="13"/>
        <v/>
      </c>
      <c r="AQ29" s="30" t="str">
        <f t="shared" ref="AQ29:BN29" ca="1" si="14">IF(AND($C29="Goal",AP$5&gt;=$G29,AP$5&lt;=$G29+$I29-1),2,IF(AND($C29="Milestone",AP$5&gt;=$G29,AP$5&lt;=$G29+$I29-1),1,""))</f>
        <v/>
      </c>
      <c r="AR29" s="30" t="str">
        <f t="shared" ca="1" si="14"/>
        <v/>
      </c>
      <c r="AS29" s="30" t="str">
        <f t="shared" ca="1" si="14"/>
        <v/>
      </c>
      <c r="AT29" s="30" t="str">
        <f t="shared" ca="1" si="14"/>
        <v/>
      </c>
      <c r="AU29" s="30" t="str">
        <f t="shared" ca="1" si="14"/>
        <v/>
      </c>
      <c r="AV29" s="30" t="str">
        <f t="shared" ca="1" si="14"/>
        <v/>
      </c>
      <c r="AW29" s="30" t="str">
        <f t="shared" ca="1" si="14"/>
        <v/>
      </c>
      <c r="AX29" s="30" t="str">
        <f t="shared" ca="1" si="14"/>
        <v/>
      </c>
      <c r="AY29" s="30" t="str">
        <f t="shared" ca="1" si="14"/>
        <v/>
      </c>
      <c r="AZ29" s="30" t="str">
        <f t="shared" ca="1" si="14"/>
        <v/>
      </c>
      <c r="BA29" s="30" t="str">
        <f t="shared" ca="1" si="14"/>
        <v/>
      </c>
      <c r="BB29" s="30" t="str">
        <f t="shared" ca="1" si="14"/>
        <v/>
      </c>
      <c r="BC29" s="30" t="str">
        <f t="shared" ca="1" si="14"/>
        <v/>
      </c>
      <c r="BD29" s="30" t="str">
        <f t="shared" ca="1" si="14"/>
        <v/>
      </c>
      <c r="BE29" s="30" t="str">
        <f t="shared" ca="1" si="14"/>
        <v/>
      </c>
      <c r="BF29" s="30" t="str">
        <f t="shared" ca="1" si="14"/>
        <v/>
      </c>
      <c r="BG29" s="30" t="str">
        <f t="shared" ca="1" si="14"/>
        <v/>
      </c>
      <c r="BH29" s="30" t="str">
        <f t="shared" ca="1" si="14"/>
        <v/>
      </c>
      <c r="BI29" s="30" t="str">
        <f t="shared" ca="1" si="14"/>
        <v/>
      </c>
      <c r="BJ29" s="30" t="str">
        <f t="shared" ca="1" si="14"/>
        <v/>
      </c>
      <c r="BK29" s="30" t="str">
        <f t="shared" ca="1" si="14"/>
        <v/>
      </c>
      <c r="BL29" s="30" t="str">
        <f t="shared" ca="1" si="14"/>
        <v/>
      </c>
      <c r="BM29" s="30" t="str">
        <f t="shared" ca="1" si="14"/>
        <v/>
      </c>
      <c r="BN29" s="30" t="str">
        <f t="shared" ca="1" si="14"/>
        <v/>
      </c>
    </row>
    <row r="30" spans="1:66" s="1" customFormat="1" ht="30" customHeight="1" x14ac:dyDescent="0.4">
      <c r="A30" s="6"/>
      <c r="B30" s="45" t="s">
        <v>101</v>
      </c>
      <c r="C30" s="44" t="s">
        <v>9</v>
      </c>
      <c r="D30" s="44"/>
      <c r="E30" s="44"/>
      <c r="F30" s="23">
        <v>1</v>
      </c>
      <c r="G30" s="24"/>
      <c r="H30" s="59" t="s">
        <v>102</v>
      </c>
      <c r="I30" s="25">
        <v>30</v>
      </c>
      <c r="J30" s="18"/>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row>
    <row r="31" spans="1:66" s="1" customFormat="1" ht="30" customHeight="1" x14ac:dyDescent="0.4">
      <c r="A31" s="6"/>
      <c r="B31" s="45" t="s">
        <v>99</v>
      </c>
      <c r="C31" s="44" t="s">
        <v>9</v>
      </c>
      <c r="D31" s="44"/>
      <c r="E31" s="44"/>
      <c r="F31" s="23">
        <v>1</v>
      </c>
      <c r="G31" s="24"/>
      <c r="H31" s="59" t="s">
        <v>100</v>
      </c>
      <c r="I31" s="25">
        <v>120</v>
      </c>
      <c r="J31" s="18"/>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row>
    <row r="32" spans="1:66" s="1" customFormat="1" ht="30" customHeight="1" x14ac:dyDescent="0.4">
      <c r="A32" s="6"/>
      <c r="B32" s="45" t="s">
        <v>46</v>
      </c>
      <c r="C32" s="44" t="s">
        <v>10</v>
      </c>
      <c r="D32" s="44"/>
      <c r="E32" s="44"/>
      <c r="F32" s="23">
        <v>0.5</v>
      </c>
      <c r="G32" s="24"/>
      <c r="H32" s="59" t="s">
        <v>112</v>
      </c>
      <c r="I32" s="25">
        <v>90</v>
      </c>
      <c r="J32" s="18"/>
      <c r="K32" s="30" t="str">
        <f t="shared" ref="K32:AP32" ca="1" si="15">IF(AND($C32="Goal",J$5&gt;=$G32,J$5&lt;=$G32+$I32-1),2,IF(AND($C32="Milestone",J$5&gt;=$G32,J$5&lt;=$G32+$I32-1),1,""))</f>
        <v/>
      </c>
      <c r="L32" s="30" t="str">
        <f t="shared" ca="1" si="15"/>
        <v/>
      </c>
      <c r="M32" s="30" t="str">
        <f t="shared" ca="1" si="15"/>
        <v/>
      </c>
      <c r="N32" s="30" t="str">
        <f t="shared" ca="1" si="15"/>
        <v/>
      </c>
      <c r="O32" s="30" t="str">
        <f t="shared" ca="1" si="15"/>
        <v/>
      </c>
      <c r="P32" s="30" t="str">
        <f t="shared" ca="1" si="15"/>
        <v/>
      </c>
      <c r="Q32" s="30" t="str">
        <f t="shared" ca="1" si="15"/>
        <v/>
      </c>
      <c r="R32" s="30" t="str">
        <f t="shared" ca="1" si="15"/>
        <v/>
      </c>
      <c r="S32" s="30" t="str">
        <f t="shared" ca="1" si="15"/>
        <v/>
      </c>
      <c r="T32" s="30" t="str">
        <f t="shared" ca="1" si="15"/>
        <v/>
      </c>
      <c r="U32" s="30" t="str">
        <f t="shared" ca="1" si="15"/>
        <v/>
      </c>
      <c r="V32" s="30" t="str">
        <f t="shared" ca="1" si="15"/>
        <v/>
      </c>
      <c r="W32" s="30" t="str">
        <f t="shared" ca="1" si="15"/>
        <v/>
      </c>
      <c r="X32" s="30" t="str">
        <f t="shared" ca="1" si="15"/>
        <v/>
      </c>
      <c r="Y32" s="30" t="str">
        <f t="shared" ca="1" si="15"/>
        <v/>
      </c>
      <c r="Z32" s="30" t="str">
        <f t="shared" ca="1" si="15"/>
        <v/>
      </c>
      <c r="AA32" s="30" t="str">
        <f t="shared" ca="1" si="15"/>
        <v/>
      </c>
      <c r="AB32" s="30" t="str">
        <f t="shared" ca="1" si="15"/>
        <v/>
      </c>
      <c r="AC32" s="30" t="str">
        <f t="shared" ca="1" si="15"/>
        <v/>
      </c>
      <c r="AD32" s="30" t="str">
        <f t="shared" ca="1" si="15"/>
        <v/>
      </c>
      <c r="AE32" s="30" t="str">
        <f t="shared" ca="1" si="15"/>
        <v/>
      </c>
      <c r="AF32" s="30" t="str">
        <f t="shared" ca="1" si="15"/>
        <v/>
      </c>
      <c r="AG32" s="30" t="str">
        <f t="shared" ca="1" si="15"/>
        <v/>
      </c>
      <c r="AH32" s="30" t="str">
        <f t="shared" ca="1" si="15"/>
        <v/>
      </c>
      <c r="AI32" s="30" t="str">
        <f t="shared" ca="1" si="15"/>
        <v/>
      </c>
      <c r="AJ32" s="30" t="str">
        <f t="shared" ca="1" si="15"/>
        <v/>
      </c>
      <c r="AK32" s="30" t="str">
        <f t="shared" ca="1" si="15"/>
        <v/>
      </c>
      <c r="AL32" s="30" t="str">
        <f t="shared" ca="1" si="15"/>
        <v/>
      </c>
      <c r="AM32" s="30" t="str">
        <f t="shared" ca="1" si="15"/>
        <v/>
      </c>
      <c r="AN32" s="30" t="str">
        <f t="shared" ca="1" si="15"/>
        <v/>
      </c>
      <c r="AO32" s="30" t="str">
        <f t="shared" ca="1" si="15"/>
        <v/>
      </c>
      <c r="AP32" s="30" t="str">
        <f t="shared" ca="1" si="15"/>
        <v/>
      </c>
      <c r="AQ32" s="30" t="str">
        <f t="shared" ref="AQ32:BN32" ca="1" si="16">IF(AND($C32="Goal",AP$5&gt;=$G32,AP$5&lt;=$G32+$I32-1),2,IF(AND($C32="Milestone",AP$5&gt;=$G32,AP$5&lt;=$G32+$I32-1),1,""))</f>
        <v/>
      </c>
      <c r="AR32" s="30" t="str">
        <f t="shared" ca="1" si="16"/>
        <v/>
      </c>
      <c r="AS32" s="30" t="str">
        <f t="shared" ca="1" si="16"/>
        <v/>
      </c>
      <c r="AT32" s="30" t="str">
        <f t="shared" ca="1" si="16"/>
        <v/>
      </c>
      <c r="AU32" s="30" t="str">
        <f t="shared" ca="1" si="16"/>
        <v/>
      </c>
      <c r="AV32" s="30" t="str">
        <f t="shared" ca="1" si="16"/>
        <v/>
      </c>
      <c r="AW32" s="30" t="str">
        <f t="shared" ca="1" si="16"/>
        <v/>
      </c>
      <c r="AX32" s="30" t="str">
        <f t="shared" ca="1" si="16"/>
        <v/>
      </c>
      <c r="AY32" s="30" t="str">
        <f t="shared" ca="1" si="16"/>
        <v/>
      </c>
      <c r="AZ32" s="30" t="str">
        <f t="shared" ca="1" si="16"/>
        <v/>
      </c>
      <c r="BA32" s="30" t="str">
        <f t="shared" ca="1" si="16"/>
        <v/>
      </c>
      <c r="BB32" s="30" t="str">
        <f t="shared" ca="1" si="16"/>
        <v/>
      </c>
      <c r="BC32" s="30" t="str">
        <f t="shared" ca="1" si="16"/>
        <v/>
      </c>
      <c r="BD32" s="30" t="str">
        <f t="shared" ca="1" si="16"/>
        <v/>
      </c>
      <c r="BE32" s="30" t="str">
        <f t="shared" ca="1" si="16"/>
        <v/>
      </c>
      <c r="BF32" s="30" t="str">
        <f t="shared" ca="1" si="16"/>
        <v/>
      </c>
      <c r="BG32" s="30" t="str">
        <f t="shared" ca="1" si="16"/>
        <v/>
      </c>
      <c r="BH32" s="30" t="str">
        <f t="shared" ca="1" si="16"/>
        <v/>
      </c>
      <c r="BI32" s="30" t="str">
        <f t="shared" ca="1" si="16"/>
        <v/>
      </c>
      <c r="BJ32" s="30" t="str">
        <f t="shared" ca="1" si="16"/>
        <v/>
      </c>
      <c r="BK32" s="30" t="str">
        <f t="shared" ca="1" si="16"/>
        <v/>
      </c>
      <c r="BL32" s="30" t="str">
        <f t="shared" ca="1" si="16"/>
        <v/>
      </c>
      <c r="BM32" s="30" t="str">
        <f t="shared" ca="1" si="16"/>
        <v/>
      </c>
      <c r="BN32" s="30" t="str">
        <f t="shared" ca="1" si="16"/>
        <v/>
      </c>
    </row>
    <row r="33" spans="1:66" s="1" customFormat="1" ht="30" customHeight="1" x14ac:dyDescent="0.4">
      <c r="A33" s="6"/>
      <c r="B33" s="45" t="s">
        <v>113</v>
      </c>
      <c r="C33" s="44" t="s">
        <v>10</v>
      </c>
      <c r="D33" s="44"/>
      <c r="E33" s="44"/>
      <c r="F33" s="23">
        <v>0.5</v>
      </c>
      <c r="G33" s="24"/>
      <c r="H33" s="62" t="s">
        <v>114</v>
      </c>
      <c r="I33" s="25">
        <v>90</v>
      </c>
      <c r="J33" s="18"/>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row>
    <row r="34" spans="1:66" s="1" customFormat="1" ht="30" customHeight="1" x14ac:dyDescent="0.4">
      <c r="A34" s="6"/>
      <c r="B34" s="45" t="s">
        <v>117</v>
      </c>
      <c r="C34" s="44" t="s">
        <v>10</v>
      </c>
      <c r="D34" s="44"/>
      <c r="E34" s="44"/>
      <c r="F34" s="23">
        <v>0.5</v>
      </c>
      <c r="G34" s="24"/>
      <c r="H34" s="62" t="s">
        <v>115</v>
      </c>
      <c r="I34" s="25">
        <v>30</v>
      </c>
      <c r="J34" s="18"/>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row>
    <row r="35" spans="1:66" s="1" customFormat="1" ht="30" customHeight="1" x14ac:dyDescent="0.4">
      <c r="A35" s="6"/>
      <c r="B35" s="45" t="s">
        <v>47</v>
      </c>
      <c r="C35" s="44" t="s">
        <v>10</v>
      </c>
      <c r="D35" s="44"/>
      <c r="E35" s="44"/>
      <c r="F35" s="23">
        <v>0.75</v>
      </c>
      <c r="G35" s="24"/>
      <c r="H35" s="59" t="s">
        <v>84</v>
      </c>
      <c r="I35" s="25">
        <v>60</v>
      </c>
      <c r="J35" s="18"/>
      <c r="K35" s="30" t="str">
        <f t="shared" ref="K35:AP35" ca="1" si="17">IF(AND($C35="Goal",J$5&gt;=$G35,J$5&lt;=$G35+$I35-1),2,IF(AND($C35="Milestone",J$5&gt;=$G35,J$5&lt;=$G35+$I35-1),1,""))</f>
        <v/>
      </c>
      <c r="L35" s="30" t="str">
        <f t="shared" ca="1" si="17"/>
        <v/>
      </c>
      <c r="M35" s="30" t="str">
        <f t="shared" ca="1" si="17"/>
        <v/>
      </c>
      <c r="N35" s="30" t="str">
        <f t="shared" ca="1" si="17"/>
        <v/>
      </c>
      <c r="O35" s="30" t="str">
        <f t="shared" ca="1" si="17"/>
        <v/>
      </c>
      <c r="P35" s="30" t="str">
        <f t="shared" ca="1" si="17"/>
        <v/>
      </c>
      <c r="Q35" s="30" t="str">
        <f t="shared" ca="1" si="17"/>
        <v/>
      </c>
      <c r="R35" s="30" t="str">
        <f t="shared" ca="1" si="17"/>
        <v/>
      </c>
      <c r="S35" s="30" t="str">
        <f t="shared" ca="1" si="17"/>
        <v/>
      </c>
      <c r="T35" s="30" t="str">
        <f t="shared" ca="1" si="17"/>
        <v/>
      </c>
      <c r="U35" s="30" t="str">
        <f t="shared" ca="1" si="17"/>
        <v/>
      </c>
      <c r="V35" s="30" t="str">
        <f t="shared" ca="1" si="17"/>
        <v/>
      </c>
      <c r="W35" s="30" t="str">
        <f t="shared" ca="1" si="17"/>
        <v/>
      </c>
      <c r="X35" s="30" t="str">
        <f t="shared" ca="1" si="17"/>
        <v/>
      </c>
      <c r="Y35" s="30" t="str">
        <f t="shared" ca="1" si="17"/>
        <v/>
      </c>
      <c r="Z35" s="30" t="str">
        <f t="shared" ca="1" si="17"/>
        <v/>
      </c>
      <c r="AA35" s="30" t="str">
        <f t="shared" ca="1" si="17"/>
        <v/>
      </c>
      <c r="AB35" s="30" t="str">
        <f t="shared" ca="1" si="17"/>
        <v/>
      </c>
      <c r="AC35" s="30" t="str">
        <f t="shared" ca="1" si="17"/>
        <v/>
      </c>
      <c r="AD35" s="30" t="str">
        <f t="shared" ca="1" si="17"/>
        <v/>
      </c>
      <c r="AE35" s="30" t="str">
        <f t="shared" ca="1" si="17"/>
        <v/>
      </c>
      <c r="AF35" s="30" t="str">
        <f t="shared" ca="1" si="17"/>
        <v/>
      </c>
      <c r="AG35" s="30" t="str">
        <f t="shared" ca="1" si="17"/>
        <v/>
      </c>
      <c r="AH35" s="30" t="str">
        <f t="shared" ca="1" si="17"/>
        <v/>
      </c>
      <c r="AI35" s="30" t="str">
        <f t="shared" ca="1" si="17"/>
        <v/>
      </c>
      <c r="AJ35" s="30" t="str">
        <f t="shared" ca="1" si="17"/>
        <v/>
      </c>
      <c r="AK35" s="30" t="str">
        <f t="shared" ca="1" si="17"/>
        <v/>
      </c>
      <c r="AL35" s="30" t="str">
        <f t="shared" ca="1" si="17"/>
        <v/>
      </c>
      <c r="AM35" s="30" t="str">
        <f t="shared" ca="1" si="17"/>
        <v/>
      </c>
      <c r="AN35" s="30" t="str">
        <f t="shared" ca="1" si="17"/>
        <v/>
      </c>
      <c r="AO35" s="30" t="str">
        <f t="shared" ca="1" si="17"/>
        <v/>
      </c>
      <c r="AP35" s="30" t="str">
        <f t="shared" ca="1" si="17"/>
        <v/>
      </c>
      <c r="AQ35" s="30" t="str">
        <f t="shared" ref="AQ35:BN35" ca="1" si="18">IF(AND($C35="Goal",AP$5&gt;=$G35,AP$5&lt;=$G35+$I35-1),2,IF(AND($C35="Milestone",AP$5&gt;=$G35,AP$5&lt;=$G35+$I35-1),1,""))</f>
        <v/>
      </c>
      <c r="AR35" s="30" t="str">
        <f t="shared" ca="1" si="18"/>
        <v/>
      </c>
      <c r="AS35" s="30" t="str">
        <f t="shared" ca="1" si="18"/>
        <v/>
      </c>
      <c r="AT35" s="30" t="str">
        <f t="shared" ca="1" si="18"/>
        <v/>
      </c>
      <c r="AU35" s="30" t="str">
        <f t="shared" ca="1" si="18"/>
        <v/>
      </c>
      <c r="AV35" s="30" t="str">
        <f t="shared" ca="1" si="18"/>
        <v/>
      </c>
      <c r="AW35" s="30" t="str">
        <f t="shared" ca="1" si="18"/>
        <v/>
      </c>
      <c r="AX35" s="30" t="str">
        <f t="shared" ca="1" si="18"/>
        <v/>
      </c>
      <c r="AY35" s="30" t="str">
        <f t="shared" ca="1" si="18"/>
        <v/>
      </c>
      <c r="AZ35" s="30" t="str">
        <f t="shared" ca="1" si="18"/>
        <v/>
      </c>
      <c r="BA35" s="30" t="str">
        <f t="shared" ca="1" si="18"/>
        <v/>
      </c>
      <c r="BB35" s="30" t="str">
        <f t="shared" ca="1" si="18"/>
        <v/>
      </c>
      <c r="BC35" s="30" t="str">
        <f t="shared" ca="1" si="18"/>
        <v/>
      </c>
      <c r="BD35" s="30" t="str">
        <f t="shared" ca="1" si="18"/>
        <v/>
      </c>
      <c r="BE35" s="30" t="str">
        <f t="shared" ca="1" si="18"/>
        <v/>
      </c>
      <c r="BF35" s="30" t="str">
        <f t="shared" ca="1" si="18"/>
        <v/>
      </c>
      <c r="BG35" s="30" t="str">
        <f t="shared" ca="1" si="18"/>
        <v/>
      </c>
      <c r="BH35" s="30" t="str">
        <f t="shared" ca="1" si="18"/>
        <v/>
      </c>
      <c r="BI35" s="30" t="str">
        <f t="shared" ca="1" si="18"/>
        <v/>
      </c>
      <c r="BJ35" s="30" t="str">
        <f t="shared" ca="1" si="18"/>
        <v/>
      </c>
      <c r="BK35" s="30" t="str">
        <f t="shared" ca="1" si="18"/>
        <v/>
      </c>
      <c r="BL35" s="30" t="str">
        <f t="shared" ca="1" si="18"/>
        <v/>
      </c>
      <c r="BM35" s="30" t="str">
        <f t="shared" ca="1" si="18"/>
        <v/>
      </c>
      <c r="BN35" s="30" t="str">
        <f t="shared" ca="1" si="18"/>
        <v/>
      </c>
    </row>
    <row r="36" spans="1:66" s="1" customFormat="1" ht="30" customHeight="1" x14ac:dyDescent="0.4">
      <c r="A36" s="6"/>
      <c r="B36" s="45" t="s">
        <v>48</v>
      </c>
      <c r="C36" s="44" t="s">
        <v>10</v>
      </c>
      <c r="D36" s="44"/>
      <c r="E36" s="44"/>
      <c r="F36" s="23">
        <v>1</v>
      </c>
      <c r="G36" s="24"/>
      <c r="H36" s="59" t="s">
        <v>85</v>
      </c>
      <c r="I36" s="25">
        <v>30</v>
      </c>
      <c r="J36" s="18"/>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row>
    <row r="37" spans="1:66" s="1" customFormat="1" ht="60.65" customHeight="1" x14ac:dyDescent="0.4">
      <c r="A37" s="6"/>
      <c r="B37" s="45" t="s">
        <v>49</v>
      </c>
      <c r="C37" s="44" t="s">
        <v>10</v>
      </c>
      <c r="D37" s="44"/>
      <c r="E37" s="44"/>
      <c r="F37" s="23">
        <v>1</v>
      </c>
      <c r="G37" s="24"/>
      <c r="H37" s="59" t="s">
        <v>86</v>
      </c>
      <c r="I37" s="25">
        <v>15</v>
      </c>
      <c r="J37" s="18"/>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row>
    <row r="38" spans="1:66" s="1" customFormat="1" ht="39.65" customHeight="1" x14ac:dyDescent="0.4">
      <c r="A38" s="6"/>
      <c r="B38" s="45" t="s">
        <v>50</v>
      </c>
      <c r="C38" s="44" t="s">
        <v>10</v>
      </c>
      <c r="D38" s="44"/>
      <c r="E38" s="44"/>
      <c r="F38" s="23">
        <v>0.5</v>
      </c>
      <c r="G38" s="24"/>
      <c r="H38" s="59" t="s">
        <v>90</v>
      </c>
      <c r="I38" s="25">
        <v>90</v>
      </c>
      <c r="J38" s="18"/>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row>
    <row r="39" spans="1:66" s="1" customFormat="1" ht="30" customHeight="1" x14ac:dyDescent="0.4">
      <c r="A39" s="6"/>
      <c r="B39" s="45" t="s">
        <v>51</v>
      </c>
      <c r="C39" s="44" t="s">
        <v>9</v>
      </c>
      <c r="D39" s="44"/>
      <c r="E39" s="44"/>
      <c r="F39" s="23">
        <v>0.94</v>
      </c>
      <c r="G39" s="24"/>
      <c r="H39" s="59" t="s">
        <v>88</v>
      </c>
      <c r="I39" s="25">
        <v>120</v>
      </c>
      <c r="J39" s="18"/>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row>
    <row r="40" spans="1:66" s="1" customFormat="1" ht="30" customHeight="1" x14ac:dyDescent="0.4">
      <c r="A40" s="6"/>
      <c r="B40" s="45" t="s">
        <v>29</v>
      </c>
      <c r="C40" s="44" t="s">
        <v>10</v>
      </c>
      <c r="D40" s="44"/>
      <c r="E40" s="44"/>
      <c r="F40" s="23">
        <v>0</v>
      </c>
      <c r="G40" s="24"/>
      <c r="H40" s="59" t="s">
        <v>91</v>
      </c>
      <c r="I40" s="25">
        <v>180</v>
      </c>
      <c r="J40" s="18"/>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row>
    <row r="41" spans="1:66" s="1" customFormat="1" ht="30" customHeight="1" x14ac:dyDescent="0.4">
      <c r="A41" s="6"/>
      <c r="B41" s="45" t="s">
        <v>52</v>
      </c>
      <c r="C41" s="44" t="s">
        <v>10</v>
      </c>
      <c r="D41" s="44"/>
      <c r="E41" s="44"/>
      <c r="F41" s="22">
        <v>0.5</v>
      </c>
      <c r="G41" s="49"/>
      <c r="H41" s="59" t="s">
        <v>93</v>
      </c>
      <c r="I41" s="48">
        <v>90</v>
      </c>
      <c r="J41" s="18"/>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row>
    <row r="42" spans="1:66" s="1" customFormat="1" ht="30" customHeight="1" x14ac:dyDescent="0.4">
      <c r="A42" s="6"/>
      <c r="B42" s="45" t="s">
        <v>116</v>
      </c>
      <c r="C42" s="44" t="s">
        <v>10</v>
      </c>
      <c r="D42" s="44"/>
      <c r="E42" s="44"/>
      <c r="F42" s="22">
        <v>0.9</v>
      </c>
      <c r="G42" s="24"/>
      <c r="H42" s="59" t="s">
        <v>93</v>
      </c>
      <c r="I42" s="25">
        <v>90</v>
      </c>
      <c r="J42" s="18"/>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row>
    <row r="43" spans="1:66" s="1" customFormat="1" ht="30" customHeight="1" x14ac:dyDescent="0.4">
      <c r="A43" s="6"/>
      <c r="B43" s="45" t="s">
        <v>53</v>
      </c>
      <c r="C43" s="44" t="s">
        <v>10</v>
      </c>
      <c r="D43" s="44"/>
      <c r="E43" s="44"/>
      <c r="F43" s="22">
        <v>0.3</v>
      </c>
      <c r="G43" s="24"/>
      <c r="H43" s="59" t="s">
        <v>93</v>
      </c>
      <c r="I43" s="25">
        <v>90</v>
      </c>
      <c r="J43" s="18"/>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row>
    <row r="44" spans="1:66" s="1" customFormat="1" ht="30" customHeight="1" x14ac:dyDescent="0.4">
      <c r="A44" s="6"/>
      <c r="B44" s="45" t="s">
        <v>26</v>
      </c>
      <c r="C44" s="44" t="s">
        <v>10</v>
      </c>
      <c r="D44" s="44"/>
      <c r="E44" s="44"/>
      <c r="F44" s="23">
        <v>0.5</v>
      </c>
      <c r="G44" s="24"/>
      <c r="H44" s="59" t="s">
        <v>94</v>
      </c>
      <c r="I44" s="25">
        <v>90</v>
      </c>
      <c r="J44" s="18"/>
      <c r="K44" s="30" t="str">
        <f t="shared" ref="K44:AP44" ca="1" si="19">IF(AND($C44="Goal",J$5&gt;=$G44,J$5&lt;=$G44+$I44-1),2,IF(AND($C44="Milestone",J$5&gt;=$G44,J$5&lt;=$G44+$I44-1),1,""))</f>
        <v/>
      </c>
      <c r="L44" s="30" t="str">
        <f t="shared" ca="1" si="19"/>
        <v/>
      </c>
      <c r="M44" s="30" t="str">
        <f t="shared" ca="1" si="19"/>
        <v/>
      </c>
      <c r="N44" s="30" t="str">
        <f t="shared" ca="1" si="19"/>
        <v/>
      </c>
      <c r="O44" s="30" t="str">
        <f t="shared" ca="1" si="19"/>
        <v/>
      </c>
      <c r="P44" s="30" t="str">
        <f t="shared" ca="1" si="19"/>
        <v/>
      </c>
      <c r="Q44" s="30" t="str">
        <f t="shared" ca="1" si="19"/>
        <v/>
      </c>
      <c r="R44" s="30" t="str">
        <f t="shared" ca="1" si="19"/>
        <v/>
      </c>
      <c r="S44" s="30" t="str">
        <f t="shared" ca="1" si="19"/>
        <v/>
      </c>
      <c r="T44" s="30" t="str">
        <f t="shared" ca="1" si="19"/>
        <v/>
      </c>
      <c r="U44" s="30" t="str">
        <f t="shared" ca="1" si="19"/>
        <v/>
      </c>
      <c r="V44" s="30" t="str">
        <f t="shared" ca="1" si="19"/>
        <v/>
      </c>
      <c r="W44" s="30" t="str">
        <f t="shared" ca="1" si="19"/>
        <v/>
      </c>
      <c r="X44" s="30" t="str">
        <f t="shared" ca="1" si="19"/>
        <v/>
      </c>
      <c r="Y44" s="30" t="str">
        <f t="shared" ca="1" si="19"/>
        <v/>
      </c>
      <c r="Z44" s="30" t="str">
        <f t="shared" ca="1" si="19"/>
        <v/>
      </c>
      <c r="AA44" s="30" t="str">
        <f t="shared" ca="1" si="19"/>
        <v/>
      </c>
      <c r="AB44" s="30" t="str">
        <f t="shared" ca="1" si="19"/>
        <v/>
      </c>
      <c r="AC44" s="30" t="str">
        <f t="shared" ca="1" si="19"/>
        <v/>
      </c>
      <c r="AD44" s="30" t="str">
        <f t="shared" ca="1" si="19"/>
        <v/>
      </c>
      <c r="AE44" s="30" t="str">
        <f t="shared" ca="1" si="19"/>
        <v/>
      </c>
      <c r="AF44" s="30" t="str">
        <f t="shared" ca="1" si="19"/>
        <v/>
      </c>
      <c r="AG44" s="30" t="str">
        <f t="shared" ca="1" si="19"/>
        <v/>
      </c>
      <c r="AH44" s="30" t="str">
        <f t="shared" ca="1" si="19"/>
        <v/>
      </c>
      <c r="AI44" s="30" t="str">
        <f t="shared" ca="1" si="19"/>
        <v/>
      </c>
      <c r="AJ44" s="30" t="str">
        <f t="shared" ca="1" si="19"/>
        <v/>
      </c>
      <c r="AK44" s="30" t="str">
        <f t="shared" ca="1" si="19"/>
        <v/>
      </c>
      <c r="AL44" s="30" t="str">
        <f t="shared" ca="1" si="19"/>
        <v/>
      </c>
      <c r="AM44" s="30" t="str">
        <f t="shared" ca="1" si="19"/>
        <v/>
      </c>
      <c r="AN44" s="30" t="str">
        <f t="shared" ca="1" si="19"/>
        <v/>
      </c>
      <c r="AO44" s="30" t="str">
        <f t="shared" ca="1" si="19"/>
        <v/>
      </c>
      <c r="AP44" s="30" t="str">
        <f t="shared" ca="1" si="19"/>
        <v/>
      </c>
      <c r="AQ44" s="30" t="str">
        <f t="shared" ref="AQ44:BN44" ca="1" si="20">IF(AND($C44="Goal",AP$5&gt;=$G44,AP$5&lt;=$G44+$I44-1),2,IF(AND($C44="Milestone",AP$5&gt;=$G44,AP$5&lt;=$G44+$I44-1),1,""))</f>
        <v/>
      </c>
      <c r="AR44" s="30" t="str">
        <f t="shared" ca="1" si="20"/>
        <v/>
      </c>
      <c r="AS44" s="30" t="str">
        <f t="shared" ca="1" si="20"/>
        <v/>
      </c>
      <c r="AT44" s="30" t="str">
        <f t="shared" ca="1" si="20"/>
        <v/>
      </c>
      <c r="AU44" s="30" t="str">
        <f t="shared" ca="1" si="20"/>
        <v/>
      </c>
      <c r="AV44" s="30" t="str">
        <f t="shared" ca="1" si="20"/>
        <v/>
      </c>
      <c r="AW44" s="30" t="str">
        <f t="shared" ca="1" si="20"/>
        <v/>
      </c>
      <c r="AX44" s="30" t="str">
        <f t="shared" ca="1" si="20"/>
        <v/>
      </c>
      <c r="AY44" s="30" t="str">
        <f t="shared" ca="1" si="20"/>
        <v/>
      </c>
      <c r="AZ44" s="30" t="str">
        <f t="shared" ca="1" si="20"/>
        <v/>
      </c>
      <c r="BA44" s="30" t="str">
        <f t="shared" ca="1" si="20"/>
        <v/>
      </c>
      <c r="BB44" s="30" t="str">
        <f t="shared" ca="1" si="20"/>
        <v/>
      </c>
      <c r="BC44" s="30" t="str">
        <f t="shared" ca="1" si="20"/>
        <v/>
      </c>
      <c r="BD44" s="30" t="str">
        <f t="shared" ca="1" si="20"/>
        <v/>
      </c>
      <c r="BE44" s="30" t="str">
        <f t="shared" ca="1" si="20"/>
        <v/>
      </c>
      <c r="BF44" s="30" t="str">
        <f t="shared" ca="1" si="20"/>
        <v/>
      </c>
      <c r="BG44" s="30" t="str">
        <f t="shared" ca="1" si="20"/>
        <v/>
      </c>
      <c r="BH44" s="30" t="str">
        <f t="shared" ca="1" si="20"/>
        <v/>
      </c>
      <c r="BI44" s="30" t="str">
        <f t="shared" ca="1" si="20"/>
        <v/>
      </c>
      <c r="BJ44" s="30" t="str">
        <f t="shared" ca="1" si="20"/>
        <v/>
      </c>
      <c r="BK44" s="30" t="str">
        <f t="shared" ca="1" si="20"/>
        <v/>
      </c>
      <c r="BL44" s="30" t="str">
        <f t="shared" ca="1" si="20"/>
        <v/>
      </c>
      <c r="BM44" s="30" t="str">
        <f t="shared" ca="1" si="20"/>
        <v/>
      </c>
      <c r="BN44" s="30" t="str">
        <f t="shared" ca="1" si="20"/>
        <v/>
      </c>
    </row>
    <row r="45" spans="1:66" s="1" customFormat="1" ht="30" customHeight="1" x14ac:dyDescent="0.4">
      <c r="A45" s="6"/>
      <c r="B45" s="45" t="s">
        <v>54</v>
      </c>
      <c r="C45" s="44" t="s">
        <v>10</v>
      </c>
      <c r="D45" s="44"/>
      <c r="E45" s="44"/>
      <c r="F45" s="22">
        <v>0.5</v>
      </c>
      <c r="G45" s="24"/>
      <c r="H45" s="59" t="s">
        <v>95</v>
      </c>
      <c r="I45" s="25">
        <v>90</v>
      </c>
      <c r="J45" s="18"/>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row>
    <row r="46" spans="1:66" s="1" customFormat="1" ht="70.2" customHeight="1" x14ac:dyDescent="0.4">
      <c r="A46" s="6"/>
      <c r="B46" s="45" t="s">
        <v>64</v>
      </c>
      <c r="C46" s="44" t="s">
        <v>10</v>
      </c>
      <c r="D46" s="44"/>
      <c r="E46" s="44"/>
      <c r="F46" s="22">
        <v>0.8</v>
      </c>
      <c r="G46" s="24"/>
      <c r="H46" s="59" t="s">
        <v>103</v>
      </c>
      <c r="I46" s="25">
        <v>90</v>
      </c>
      <c r="J46" s="18"/>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row>
    <row r="47" spans="1:66" s="61" customFormat="1" ht="70.2" customHeight="1" x14ac:dyDescent="0.4">
      <c r="A47" s="60"/>
      <c r="B47" s="46" t="s">
        <v>110</v>
      </c>
      <c r="C47" s="26" t="s">
        <v>10</v>
      </c>
      <c r="D47" s="44"/>
      <c r="E47" s="44"/>
      <c r="F47" s="22">
        <v>0.1</v>
      </c>
      <c r="G47" s="49"/>
      <c r="H47" s="59" t="s">
        <v>103</v>
      </c>
      <c r="I47" s="48">
        <v>90</v>
      </c>
      <c r="J47" s="18"/>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row>
    <row r="48" spans="1:66" s="1" customFormat="1" ht="30" customHeight="1" x14ac:dyDescent="0.4">
      <c r="A48" s="6"/>
      <c r="B48" s="45" t="s">
        <v>55</v>
      </c>
      <c r="C48" s="44" t="s">
        <v>10</v>
      </c>
      <c r="D48" s="44"/>
      <c r="E48" s="44"/>
      <c r="F48" s="22">
        <v>0.75</v>
      </c>
      <c r="G48" s="24"/>
      <c r="H48" s="59" t="s">
        <v>104</v>
      </c>
      <c r="I48" s="25">
        <v>90</v>
      </c>
      <c r="J48" s="18"/>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row>
    <row r="49" spans="1:66" s="1" customFormat="1" ht="30" customHeight="1" x14ac:dyDescent="0.4">
      <c r="A49" s="6"/>
      <c r="B49" s="45" t="s">
        <v>70</v>
      </c>
      <c r="C49" s="44" t="s">
        <v>10</v>
      </c>
      <c r="D49" s="44"/>
      <c r="E49" s="44"/>
      <c r="F49" s="22">
        <v>0.75</v>
      </c>
      <c r="G49" s="24"/>
      <c r="H49" s="59" t="s">
        <v>104</v>
      </c>
      <c r="I49" s="25">
        <v>60</v>
      </c>
      <c r="J49" s="18"/>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row>
    <row r="50" spans="1:66" s="1" customFormat="1" ht="30" customHeight="1" x14ac:dyDescent="0.4">
      <c r="A50" s="6"/>
      <c r="B50" s="45" t="s">
        <v>65</v>
      </c>
      <c r="C50" s="44" t="s">
        <v>10</v>
      </c>
      <c r="D50" s="44"/>
      <c r="E50" s="44"/>
      <c r="F50" s="22">
        <v>0.1</v>
      </c>
      <c r="G50" s="24"/>
      <c r="H50" s="59" t="s">
        <v>94</v>
      </c>
      <c r="I50" s="25">
        <v>60</v>
      </c>
      <c r="J50" s="18"/>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row>
    <row r="51" spans="1:66" s="1" customFormat="1" ht="70.95" customHeight="1" x14ac:dyDescent="0.4">
      <c r="A51" s="6"/>
      <c r="B51" s="45" t="s">
        <v>66</v>
      </c>
      <c r="C51" s="44" t="s">
        <v>10</v>
      </c>
      <c r="D51" s="44"/>
      <c r="E51" s="44"/>
      <c r="F51" s="22">
        <v>0.1</v>
      </c>
      <c r="G51" s="24"/>
      <c r="H51" s="59" t="s">
        <v>103</v>
      </c>
      <c r="I51" s="25">
        <v>60</v>
      </c>
      <c r="J51" s="18"/>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row>
    <row r="52" spans="1:66" s="1" customFormat="1" ht="30" customHeight="1" x14ac:dyDescent="0.4">
      <c r="A52" s="6"/>
      <c r="B52" s="45" t="s">
        <v>67</v>
      </c>
      <c r="C52" s="44" t="s">
        <v>9</v>
      </c>
      <c r="D52" s="44"/>
      <c r="E52" s="44"/>
      <c r="F52" s="22">
        <v>0.5</v>
      </c>
      <c r="G52" s="24"/>
      <c r="H52" s="59" t="s">
        <v>87</v>
      </c>
      <c r="I52" s="25">
        <v>90</v>
      </c>
      <c r="J52" s="18"/>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row>
    <row r="53" spans="1:66" s="1" customFormat="1" ht="30" customHeight="1" x14ac:dyDescent="0.4">
      <c r="A53" s="6"/>
      <c r="B53" s="45" t="s">
        <v>56</v>
      </c>
      <c r="C53" s="44" t="s">
        <v>10</v>
      </c>
      <c r="D53" s="44"/>
      <c r="E53" s="44"/>
      <c r="F53" s="22">
        <v>0</v>
      </c>
      <c r="G53" s="24"/>
      <c r="H53" s="59" t="s">
        <v>105</v>
      </c>
      <c r="I53" s="25">
        <v>60</v>
      </c>
      <c r="J53" s="18"/>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row>
    <row r="54" spans="1:66" s="1" customFormat="1" ht="53.5" customHeight="1" x14ac:dyDescent="0.4">
      <c r="A54" s="6"/>
      <c r="B54" s="45" t="s">
        <v>28</v>
      </c>
      <c r="C54" s="44" t="s">
        <v>7</v>
      </c>
      <c r="D54" s="44"/>
      <c r="E54" s="44"/>
      <c r="F54" s="22">
        <v>0.8</v>
      </c>
      <c r="G54" s="24"/>
      <c r="H54" s="59" t="s">
        <v>106</v>
      </c>
      <c r="I54" s="25">
        <v>30</v>
      </c>
      <c r="J54" s="18"/>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row>
    <row r="55" spans="1:66" s="1" customFormat="1" ht="30" customHeight="1" x14ac:dyDescent="0.4">
      <c r="A55" s="6"/>
      <c r="B55" s="45" t="s">
        <v>57</v>
      </c>
      <c r="C55" s="44" t="s">
        <v>10</v>
      </c>
      <c r="D55" s="44"/>
      <c r="E55" s="44"/>
      <c r="F55" s="22">
        <v>0.3</v>
      </c>
      <c r="G55" s="24"/>
      <c r="H55" s="59" t="s">
        <v>104</v>
      </c>
      <c r="I55" s="25">
        <v>60</v>
      </c>
      <c r="J55" s="18"/>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row>
    <row r="56" spans="1:66" s="1" customFormat="1" ht="30" customHeight="1" x14ac:dyDescent="0.4">
      <c r="A56" s="6"/>
      <c r="B56" s="63" t="s">
        <v>33</v>
      </c>
      <c r="C56" s="64"/>
      <c r="D56" s="64"/>
      <c r="E56" s="64"/>
      <c r="F56" s="70"/>
      <c r="G56" s="71"/>
      <c r="H56" s="67"/>
      <c r="I56" s="72"/>
      <c r="J56" s="18"/>
      <c r="K56" s="30" t="str">
        <f t="shared" ref="K56:AP56" ca="1" si="21">IF(AND($C56="Goal",J$5&gt;=$G56,J$5&lt;=$G56+$I56-1),2,IF(AND($C56="Milestone",J$5&gt;=$G56,J$5&lt;=$G56+$I56-1),1,""))</f>
        <v/>
      </c>
      <c r="L56" s="30" t="str">
        <f t="shared" ca="1" si="21"/>
        <v/>
      </c>
      <c r="M56" s="30" t="str">
        <f t="shared" ca="1" si="21"/>
        <v/>
      </c>
      <c r="N56" s="30" t="str">
        <f t="shared" ca="1" si="21"/>
        <v/>
      </c>
      <c r="O56" s="30" t="str">
        <f t="shared" ca="1" si="21"/>
        <v/>
      </c>
      <c r="P56" s="30" t="str">
        <f t="shared" ca="1" si="21"/>
        <v/>
      </c>
      <c r="Q56" s="30" t="str">
        <f t="shared" ca="1" si="21"/>
        <v/>
      </c>
      <c r="R56" s="30" t="str">
        <f t="shared" ca="1" si="21"/>
        <v/>
      </c>
      <c r="S56" s="30" t="str">
        <f t="shared" ca="1" si="21"/>
        <v/>
      </c>
      <c r="T56" s="30" t="str">
        <f t="shared" ca="1" si="21"/>
        <v/>
      </c>
      <c r="U56" s="30" t="str">
        <f t="shared" ca="1" si="21"/>
        <v/>
      </c>
      <c r="V56" s="30" t="str">
        <f t="shared" ca="1" si="21"/>
        <v/>
      </c>
      <c r="W56" s="30" t="str">
        <f t="shared" ca="1" si="21"/>
        <v/>
      </c>
      <c r="X56" s="30" t="str">
        <f t="shared" ca="1" si="21"/>
        <v/>
      </c>
      <c r="Y56" s="30" t="str">
        <f t="shared" ca="1" si="21"/>
        <v/>
      </c>
      <c r="Z56" s="30" t="str">
        <f t="shared" ca="1" si="21"/>
        <v/>
      </c>
      <c r="AA56" s="30" t="str">
        <f t="shared" ca="1" si="21"/>
        <v/>
      </c>
      <c r="AB56" s="30" t="str">
        <f t="shared" ca="1" si="21"/>
        <v/>
      </c>
      <c r="AC56" s="30" t="str">
        <f t="shared" ca="1" si="21"/>
        <v/>
      </c>
      <c r="AD56" s="30" t="str">
        <f t="shared" ca="1" si="21"/>
        <v/>
      </c>
      <c r="AE56" s="30" t="str">
        <f t="shared" ca="1" si="21"/>
        <v/>
      </c>
      <c r="AF56" s="30" t="str">
        <f t="shared" ca="1" si="21"/>
        <v/>
      </c>
      <c r="AG56" s="30" t="str">
        <f t="shared" ca="1" si="21"/>
        <v/>
      </c>
      <c r="AH56" s="30" t="str">
        <f t="shared" ca="1" si="21"/>
        <v/>
      </c>
      <c r="AI56" s="30" t="str">
        <f t="shared" ca="1" si="21"/>
        <v/>
      </c>
      <c r="AJ56" s="30" t="str">
        <f t="shared" ca="1" si="21"/>
        <v/>
      </c>
      <c r="AK56" s="30" t="str">
        <f t="shared" ca="1" si="21"/>
        <v/>
      </c>
      <c r="AL56" s="30" t="str">
        <f t="shared" ca="1" si="21"/>
        <v/>
      </c>
      <c r="AM56" s="30" t="str">
        <f t="shared" ca="1" si="21"/>
        <v/>
      </c>
      <c r="AN56" s="30" t="str">
        <f t="shared" ca="1" si="21"/>
        <v/>
      </c>
      <c r="AO56" s="30" t="str">
        <f t="shared" ca="1" si="21"/>
        <v/>
      </c>
      <c r="AP56" s="30" t="str">
        <f t="shared" ca="1" si="21"/>
        <v/>
      </c>
      <c r="AQ56" s="30" t="str">
        <f t="shared" ref="AQ56:BN56" ca="1" si="22">IF(AND($C56="Goal",AP$5&gt;=$G56,AP$5&lt;=$G56+$I56-1),2,IF(AND($C56="Milestone",AP$5&gt;=$G56,AP$5&lt;=$G56+$I56-1),1,""))</f>
        <v/>
      </c>
      <c r="AR56" s="30" t="str">
        <f t="shared" ca="1" si="22"/>
        <v/>
      </c>
      <c r="AS56" s="30" t="str">
        <f t="shared" ca="1" si="22"/>
        <v/>
      </c>
      <c r="AT56" s="30" t="str">
        <f t="shared" ca="1" si="22"/>
        <v/>
      </c>
      <c r="AU56" s="30" t="str">
        <f t="shared" ca="1" si="22"/>
        <v/>
      </c>
      <c r="AV56" s="30" t="str">
        <f t="shared" ca="1" si="22"/>
        <v/>
      </c>
      <c r="AW56" s="30" t="str">
        <f t="shared" ca="1" si="22"/>
        <v/>
      </c>
      <c r="AX56" s="30" t="str">
        <f t="shared" ca="1" si="22"/>
        <v/>
      </c>
      <c r="AY56" s="30" t="str">
        <f t="shared" ca="1" si="22"/>
        <v/>
      </c>
      <c r="AZ56" s="30" t="str">
        <f t="shared" ca="1" si="22"/>
        <v/>
      </c>
      <c r="BA56" s="30" t="str">
        <f t="shared" ca="1" si="22"/>
        <v/>
      </c>
      <c r="BB56" s="30" t="str">
        <f t="shared" ca="1" si="22"/>
        <v/>
      </c>
      <c r="BC56" s="30" t="str">
        <f t="shared" ca="1" si="22"/>
        <v/>
      </c>
      <c r="BD56" s="30" t="str">
        <f t="shared" ca="1" si="22"/>
        <v/>
      </c>
      <c r="BE56" s="30" t="str">
        <f t="shared" ca="1" si="22"/>
        <v/>
      </c>
      <c r="BF56" s="30" t="str">
        <f t="shared" ca="1" si="22"/>
        <v/>
      </c>
      <c r="BG56" s="30" t="str">
        <f t="shared" ca="1" si="22"/>
        <v/>
      </c>
      <c r="BH56" s="30" t="str">
        <f t="shared" ca="1" si="22"/>
        <v/>
      </c>
      <c r="BI56" s="30" t="str">
        <f t="shared" ca="1" si="22"/>
        <v/>
      </c>
      <c r="BJ56" s="30" t="str">
        <f t="shared" ca="1" si="22"/>
        <v/>
      </c>
      <c r="BK56" s="30" t="str">
        <f t="shared" ca="1" si="22"/>
        <v/>
      </c>
      <c r="BL56" s="30" t="str">
        <f t="shared" ca="1" si="22"/>
        <v/>
      </c>
      <c r="BM56" s="30" t="str">
        <f t="shared" ca="1" si="22"/>
        <v/>
      </c>
      <c r="BN56" s="30" t="str">
        <f t="shared" ca="1" si="22"/>
        <v/>
      </c>
    </row>
    <row r="57" spans="1:66" s="1" customFormat="1" ht="57.65" customHeight="1" x14ac:dyDescent="0.4">
      <c r="A57" s="6"/>
      <c r="B57" s="45" t="s">
        <v>30</v>
      </c>
      <c r="C57" s="44" t="s">
        <v>10</v>
      </c>
      <c r="D57" s="44"/>
      <c r="E57" s="44"/>
      <c r="F57" s="23">
        <v>0.3</v>
      </c>
      <c r="G57" s="24"/>
      <c r="H57" s="59" t="s">
        <v>107</v>
      </c>
      <c r="I57" s="25">
        <v>90</v>
      </c>
      <c r="J57" s="18"/>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row>
    <row r="58" spans="1:66" s="1" customFormat="1" ht="30" customHeight="1" x14ac:dyDescent="0.4">
      <c r="A58" s="6"/>
      <c r="B58" s="45" t="s">
        <v>68</v>
      </c>
      <c r="C58" s="44" t="s">
        <v>10</v>
      </c>
      <c r="D58" s="44"/>
      <c r="E58" s="44"/>
      <c r="F58" s="23">
        <v>0.3</v>
      </c>
      <c r="G58" s="24"/>
      <c r="H58" s="59" t="s">
        <v>94</v>
      </c>
      <c r="I58" s="25">
        <v>120</v>
      </c>
      <c r="J58" s="18"/>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row>
    <row r="59" spans="1:66" s="1" customFormat="1" ht="30" customHeight="1" x14ac:dyDescent="0.4">
      <c r="A59" s="6"/>
      <c r="B59" s="45" t="s">
        <v>58</v>
      </c>
      <c r="C59" s="44" t="s">
        <v>10</v>
      </c>
      <c r="D59" s="44"/>
      <c r="E59" s="44"/>
      <c r="F59" s="23">
        <v>0.2</v>
      </c>
      <c r="G59" s="24"/>
      <c r="H59" s="59" t="s">
        <v>94</v>
      </c>
      <c r="I59" s="25">
        <v>90</v>
      </c>
      <c r="J59" s="18"/>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row>
    <row r="60" spans="1:66" s="1" customFormat="1" ht="30" customHeight="1" x14ac:dyDescent="0.4">
      <c r="A60" s="6"/>
      <c r="B60" s="45" t="s">
        <v>59</v>
      </c>
      <c r="C60" s="44" t="s">
        <v>10</v>
      </c>
      <c r="D60" s="44"/>
      <c r="E60" s="44"/>
      <c r="F60" s="23">
        <v>0.5</v>
      </c>
      <c r="G60" s="24"/>
      <c r="H60" s="59" t="s">
        <v>94</v>
      </c>
      <c r="I60" s="25">
        <v>90</v>
      </c>
      <c r="J60" s="18"/>
      <c r="K60" s="30" t="str">
        <f t="shared" ref="K60:AP60" ca="1" si="23">IF(AND($C60="Goal",J$5&gt;=$G60,J$5&lt;=$G60+$I60-1),2,IF(AND($C60="Milestone",J$5&gt;=$G60,J$5&lt;=$G60+$I60-1),1,""))</f>
        <v/>
      </c>
      <c r="L60" s="30" t="str">
        <f t="shared" ca="1" si="23"/>
        <v/>
      </c>
      <c r="M60" s="30" t="str">
        <f t="shared" ca="1" si="23"/>
        <v/>
      </c>
      <c r="N60" s="30" t="str">
        <f t="shared" ca="1" si="23"/>
        <v/>
      </c>
      <c r="O60" s="30" t="str">
        <f t="shared" ca="1" si="23"/>
        <v/>
      </c>
      <c r="P60" s="30" t="str">
        <f t="shared" ca="1" si="23"/>
        <v/>
      </c>
      <c r="Q60" s="30" t="str">
        <f t="shared" ca="1" si="23"/>
        <v/>
      </c>
      <c r="R60" s="30" t="str">
        <f t="shared" ca="1" si="23"/>
        <v/>
      </c>
      <c r="S60" s="30" t="str">
        <f t="shared" ca="1" si="23"/>
        <v/>
      </c>
      <c r="T60" s="30" t="str">
        <f t="shared" ca="1" si="23"/>
        <v/>
      </c>
      <c r="U60" s="30" t="str">
        <f t="shared" ca="1" si="23"/>
        <v/>
      </c>
      <c r="V60" s="30" t="str">
        <f t="shared" ca="1" si="23"/>
        <v/>
      </c>
      <c r="W60" s="30" t="str">
        <f t="shared" ca="1" si="23"/>
        <v/>
      </c>
      <c r="X60" s="30" t="str">
        <f t="shared" ca="1" si="23"/>
        <v/>
      </c>
      <c r="Y60" s="30" t="str">
        <f t="shared" ca="1" si="23"/>
        <v/>
      </c>
      <c r="Z60" s="30" t="str">
        <f t="shared" ca="1" si="23"/>
        <v/>
      </c>
      <c r="AA60" s="30" t="str">
        <f t="shared" ca="1" si="23"/>
        <v/>
      </c>
      <c r="AB60" s="30" t="str">
        <f t="shared" ca="1" si="23"/>
        <v/>
      </c>
      <c r="AC60" s="30" t="str">
        <f t="shared" ca="1" si="23"/>
        <v/>
      </c>
      <c r="AD60" s="30" t="str">
        <f t="shared" ca="1" si="23"/>
        <v/>
      </c>
      <c r="AE60" s="30" t="str">
        <f t="shared" ca="1" si="23"/>
        <v/>
      </c>
      <c r="AF60" s="30" t="str">
        <f t="shared" ca="1" si="23"/>
        <v/>
      </c>
      <c r="AG60" s="30" t="str">
        <f t="shared" ca="1" si="23"/>
        <v/>
      </c>
      <c r="AH60" s="30" t="str">
        <f t="shared" ca="1" si="23"/>
        <v/>
      </c>
      <c r="AI60" s="30" t="str">
        <f t="shared" ca="1" si="23"/>
        <v/>
      </c>
      <c r="AJ60" s="30" t="str">
        <f t="shared" ca="1" si="23"/>
        <v/>
      </c>
      <c r="AK60" s="30" t="str">
        <f t="shared" ca="1" si="23"/>
        <v/>
      </c>
      <c r="AL60" s="30" t="str">
        <f t="shared" ca="1" si="23"/>
        <v/>
      </c>
      <c r="AM60" s="30" t="str">
        <f t="shared" ca="1" si="23"/>
        <v/>
      </c>
      <c r="AN60" s="30" t="str">
        <f t="shared" ca="1" si="23"/>
        <v/>
      </c>
      <c r="AO60" s="30" t="str">
        <f t="shared" ca="1" si="23"/>
        <v/>
      </c>
      <c r="AP60" s="30" t="str">
        <f t="shared" ca="1" si="23"/>
        <v/>
      </c>
      <c r="AQ60" s="30" t="str">
        <f t="shared" ref="AQ60:BN60" ca="1" si="24">IF(AND($C60="Goal",AP$5&gt;=$G60,AP$5&lt;=$G60+$I60-1),2,IF(AND($C60="Milestone",AP$5&gt;=$G60,AP$5&lt;=$G60+$I60-1),1,""))</f>
        <v/>
      </c>
      <c r="AR60" s="30" t="str">
        <f t="shared" ca="1" si="24"/>
        <v/>
      </c>
      <c r="AS60" s="30" t="str">
        <f t="shared" ca="1" si="24"/>
        <v/>
      </c>
      <c r="AT60" s="30" t="str">
        <f t="shared" ca="1" si="24"/>
        <v/>
      </c>
      <c r="AU60" s="30" t="str">
        <f t="shared" ca="1" si="24"/>
        <v/>
      </c>
      <c r="AV60" s="30" t="str">
        <f t="shared" ca="1" si="24"/>
        <v/>
      </c>
      <c r="AW60" s="30" t="str">
        <f t="shared" ca="1" si="24"/>
        <v/>
      </c>
      <c r="AX60" s="30" t="str">
        <f t="shared" ca="1" si="24"/>
        <v/>
      </c>
      <c r="AY60" s="30" t="str">
        <f t="shared" ca="1" si="24"/>
        <v/>
      </c>
      <c r="AZ60" s="30" t="str">
        <f t="shared" ca="1" si="24"/>
        <v/>
      </c>
      <c r="BA60" s="30" t="str">
        <f t="shared" ca="1" si="24"/>
        <v/>
      </c>
      <c r="BB60" s="30" t="str">
        <f t="shared" ca="1" si="24"/>
        <v/>
      </c>
      <c r="BC60" s="30" t="str">
        <f t="shared" ca="1" si="24"/>
        <v/>
      </c>
      <c r="BD60" s="30" t="str">
        <f t="shared" ca="1" si="24"/>
        <v/>
      </c>
      <c r="BE60" s="30" t="str">
        <f t="shared" ca="1" si="24"/>
        <v/>
      </c>
      <c r="BF60" s="30" t="str">
        <f t="shared" ca="1" si="24"/>
        <v/>
      </c>
      <c r="BG60" s="30" t="str">
        <f t="shared" ca="1" si="24"/>
        <v/>
      </c>
      <c r="BH60" s="30" t="str">
        <f t="shared" ca="1" si="24"/>
        <v/>
      </c>
      <c r="BI60" s="30" t="str">
        <f t="shared" ca="1" si="24"/>
        <v/>
      </c>
      <c r="BJ60" s="30" t="str">
        <f t="shared" ca="1" si="24"/>
        <v/>
      </c>
      <c r="BK60" s="30" t="str">
        <f t="shared" ca="1" si="24"/>
        <v/>
      </c>
      <c r="BL60" s="30" t="str">
        <f t="shared" ca="1" si="24"/>
        <v/>
      </c>
      <c r="BM60" s="30" t="str">
        <f t="shared" ca="1" si="24"/>
        <v/>
      </c>
      <c r="BN60" s="30" t="str">
        <f t="shared" ca="1" si="24"/>
        <v/>
      </c>
    </row>
    <row r="61" spans="1:66" s="1" customFormat="1" ht="30" customHeight="1" x14ac:dyDescent="0.4">
      <c r="A61" s="6"/>
      <c r="B61" s="45" t="s">
        <v>60</v>
      </c>
      <c r="C61" s="44" t="s">
        <v>10</v>
      </c>
      <c r="D61" s="44"/>
      <c r="E61" s="44"/>
      <c r="F61" s="23">
        <v>0.5</v>
      </c>
      <c r="G61" s="24"/>
      <c r="H61" s="59" t="s">
        <v>94</v>
      </c>
      <c r="I61" s="25">
        <v>90</v>
      </c>
      <c r="J61" s="18"/>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row>
    <row r="62" spans="1:66" s="1" customFormat="1" ht="30" customHeight="1" x14ac:dyDescent="0.4">
      <c r="A62" s="6"/>
      <c r="B62" s="45" t="s">
        <v>69</v>
      </c>
      <c r="C62" s="44" t="s">
        <v>7</v>
      </c>
      <c r="D62" s="44"/>
      <c r="E62" s="44"/>
      <c r="F62" s="23">
        <v>1</v>
      </c>
      <c r="G62" s="24"/>
      <c r="H62" s="59" t="s">
        <v>92</v>
      </c>
      <c r="I62" s="25">
        <v>90</v>
      </c>
      <c r="J62" s="18"/>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row>
    <row r="63" spans="1:66" s="1" customFormat="1" ht="30" customHeight="1" x14ac:dyDescent="0.4">
      <c r="A63" s="6"/>
      <c r="B63" s="45" t="s">
        <v>62</v>
      </c>
      <c r="C63" s="44" t="s">
        <v>10</v>
      </c>
      <c r="D63" s="44"/>
      <c r="E63" s="44"/>
      <c r="F63" s="23">
        <v>0.2</v>
      </c>
      <c r="G63" s="24"/>
      <c r="H63" s="59" t="s">
        <v>108</v>
      </c>
      <c r="I63" s="25">
        <v>60</v>
      </c>
      <c r="J63" s="18"/>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row>
    <row r="64" spans="1:66" s="1" customFormat="1" ht="30" customHeight="1" x14ac:dyDescent="0.4">
      <c r="A64" s="6"/>
      <c r="B64" s="45" t="s">
        <v>61</v>
      </c>
      <c r="C64" s="44" t="s">
        <v>8</v>
      </c>
      <c r="D64" s="44"/>
      <c r="E64" s="44"/>
      <c r="F64" s="23">
        <v>0.2</v>
      </c>
      <c r="G64" s="24"/>
      <c r="H64" s="59" t="s">
        <v>108</v>
      </c>
      <c r="I64" s="25">
        <v>60</v>
      </c>
      <c r="J64" s="18"/>
      <c r="K64" s="30" t="str">
        <f t="shared" ref="K64:AP64" ca="1" si="25">IF(AND($C64="Goal",J$5&gt;=$G64,J$5&lt;=$G64+$I64-1),2,IF(AND($C64="Milestone",J$5&gt;=$G64,J$5&lt;=$G64+$I64-1),1,""))</f>
        <v/>
      </c>
      <c r="L64" s="30" t="str">
        <f t="shared" ca="1" si="25"/>
        <v/>
      </c>
      <c r="M64" s="30" t="str">
        <f t="shared" ca="1" si="25"/>
        <v/>
      </c>
      <c r="N64" s="30" t="str">
        <f t="shared" ca="1" si="25"/>
        <v/>
      </c>
      <c r="O64" s="30" t="str">
        <f t="shared" ca="1" si="25"/>
        <v/>
      </c>
      <c r="P64" s="30" t="str">
        <f t="shared" ca="1" si="25"/>
        <v/>
      </c>
      <c r="Q64" s="30" t="str">
        <f t="shared" ca="1" si="25"/>
        <v/>
      </c>
      <c r="R64" s="30" t="str">
        <f t="shared" ca="1" si="25"/>
        <v/>
      </c>
      <c r="S64" s="30" t="str">
        <f t="shared" ca="1" si="25"/>
        <v/>
      </c>
      <c r="T64" s="30" t="str">
        <f t="shared" ca="1" si="25"/>
        <v/>
      </c>
      <c r="U64" s="30" t="str">
        <f t="shared" ca="1" si="25"/>
        <v/>
      </c>
      <c r="V64" s="30" t="str">
        <f t="shared" ca="1" si="25"/>
        <v/>
      </c>
      <c r="W64" s="30" t="str">
        <f t="shared" ca="1" si="25"/>
        <v/>
      </c>
      <c r="X64" s="30" t="str">
        <f t="shared" ca="1" si="25"/>
        <v/>
      </c>
      <c r="Y64" s="30" t="str">
        <f t="shared" ca="1" si="25"/>
        <v/>
      </c>
      <c r="Z64" s="30" t="str">
        <f t="shared" ca="1" si="25"/>
        <v/>
      </c>
      <c r="AA64" s="30" t="str">
        <f t="shared" ca="1" si="25"/>
        <v/>
      </c>
      <c r="AB64" s="30" t="str">
        <f t="shared" ca="1" si="25"/>
        <v/>
      </c>
      <c r="AC64" s="30" t="str">
        <f t="shared" ca="1" si="25"/>
        <v/>
      </c>
      <c r="AD64" s="30" t="str">
        <f t="shared" ca="1" si="25"/>
        <v/>
      </c>
      <c r="AE64" s="30" t="str">
        <f t="shared" ca="1" si="25"/>
        <v/>
      </c>
      <c r="AF64" s="30" t="str">
        <f t="shared" ca="1" si="25"/>
        <v/>
      </c>
      <c r="AG64" s="30" t="str">
        <f t="shared" ca="1" si="25"/>
        <v/>
      </c>
      <c r="AH64" s="30" t="str">
        <f t="shared" ca="1" si="25"/>
        <v/>
      </c>
      <c r="AI64" s="30" t="str">
        <f t="shared" ca="1" si="25"/>
        <v/>
      </c>
      <c r="AJ64" s="30" t="str">
        <f t="shared" ca="1" si="25"/>
        <v/>
      </c>
      <c r="AK64" s="30" t="str">
        <f t="shared" ca="1" si="25"/>
        <v/>
      </c>
      <c r="AL64" s="30" t="str">
        <f t="shared" ca="1" si="25"/>
        <v/>
      </c>
      <c r="AM64" s="30" t="str">
        <f t="shared" ca="1" si="25"/>
        <v/>
      </c>
      <c r="AN64" s="30" t="str">
        <f t="shared" ca="1" si="25"/>
        <v/>
      </c>
      <c r="AO64" s="30" t="str">
        <f t="shared" ca="1" si="25"/>
        <v/>
      </c>
      <c r="AP64" s="30" t="str">
        <f t="shared" ca="1" si="25"/>
        <v/>
      </c>
      <c r="AQ64" s="30" t="str">
        <f t="shared" ref="AQ64:BN64" ca="1" si="26">IF(AND($C64="Goal",AP$5&gt;=$G64,AP$5&lt;=$G64+$I64-1),2,IF(AND($C64="Milestone",AP$5&gt;=$G64,AP$5&lt;=$G64+$I64-1),1,""))</f>
        <v/>
      </c>
      <c r="AR64" s="30" t="str">
        <f t="shared" ca="1" si="26"/>
        <v/>
      </c>
      <c r="AS64" s="30" t="str">
        <f t="shared" ca="1" si="26"/>
        <v/>
      </c>
      <c r="AT64" s="30" t="str">
        <f t="shared" ca="1" si="26"/>
        <v/>
      </c>
      <c r="AU64" s="30" t="str">
        <f t="shared" ca="1" si="26"/>
        <v/>
      </c>
      <c r="AV64" s="30" t="str">
        <f t="shared" ca="1" si="26"/>
        <v/>
      </c>
      <c r="AW64" s="30" t="str">
        <f t="shared" ca="1" si="26"/>
        <v/>
      </c>
      <c r="AX64" s="30" t="str">
        <f t="shared" ca="1" si="26"/>
        <v/>
      </c>
      <c r="AY64" s="30" t="str">
        <f t="shared" ca="1" si="26"/>
        <v/>
      </c>
      <c r="AZ64" s="30" t="str">
        <f t="shared" ca="1" si="26"/>
        <v/>
      </c>
      <c r="BA64" s="30" t="str">
        <f t="shared" ca="1" si="26"/>
        <v/>
      </c>
      <c r="BB64" s="30" t="str">
        <f t="shared" ca="1" si="26"/>
        <v/>
      </c>
      <c r="BC64" s="30" t="str">
        <f t="shared" ca="1" si="26"/>
        <v/>
      </c>
      <c r="BD64" s="30" t="str">
        <f t="shared" ca="1" si="26"/>
        <v/>
      </c>
      <c r="BE64" s="30" t="str">
        <f t="shared" ca="1" si="26"/>
        <v/>
      </c>
      <c r="BF64" s="30" t="str">
        <f t="shared" ca="1" si="26"/>
        <v/>
      </c>
      <c r="BG64" s="30" t="str">
        <f t="shared" ca="1" si="26"/>
        <v/>
      </c>
      <c r="BH64" s="30" t="str">
        <f t="shared" ca="1" si="26"/>
        <v/>
      </c>
      <c r="BI64" s="30" t="str">
        <f t="shared" ca="1" si="26"/>
        <v/>
      </c>
      <c r="BJ64" s="30" t="str">
        <f t="shared" ca="1" si="26"/>
        <v/>
      </c>
      <c r="BK64" s="30" t="str">
        <f t="shared" ca="1" si="26"/>
        <v/>
      </c>
      <c r="BL64" s="30" t="str">
        <f t="shared" ca="1" si="26"/>
        <v/>
      </c>
      <c r="BM64" s="30" t="str">
        <f t="shared" ca="1" si="26"/>
        <v/>
      </c>
      <c r="BN64" s="30" t="str">
        <f t="shared" ca="1" si="26"/>
        <v/>
      </c>
    </row>
    <row r="65" spans="1:66" s="1" customFormat="1" ht="30" customHeight="1" x14ac:dyDescent="0.4">
      <c r="A65" s="6"/>
      <c r="B65" s="45" t="s">
        <v>27</v>
      </c>
      <c r="C65" s="44" t="s">
        <v>10</v>
      </c>
      <c r="D65" s="44"/>
      <c r="E65" s="44"/>
      <c r="F65" s="23">
        <v>0.75</v>
      </c>
      <c r="G65" s="24"/>
      <c r="H65" s="59" t="s">
        <v>109</v>
      </c>
      <c r="I65" s="25">
        <v>60</v>
      </c>
      <c r="J65" s="18"/>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row>
    <row r="66" spans="1:66" s="1" customFormat="1" ht="30" customHeight="1" x14ac:dyDescent="0.4">
      <c r="A66" s="6"/>
      <c r="B66" s="45" t="s">
        <v>71</v>
      </c>
      <c r="C66" s="44" t="s">
        <v>10</v>
      </c>
      <c r="D66" s="44"/>
      <c r="E66" s="44"/>
      <c r="F66" s="23">
        <v>1</v>
      </c>
      <c r="G66" s="24"/>
      <c r="H66" s="59" t="s">
        <v>92</v>
      </c>
      <c r="I66" s="25">
        <v>60</v>
      </c>
      <c r="J66" s="18"/>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row>
    <row r="67" spans="1:66" s="1" customFormat="1" ht="30" customHeight="1" x14ac:dyDescent="0.4">
      <c r="A67" s="6"/>
      <c r="B67" s="43"/>
      <c r="C67" s="44"/>
      <c r="D67" s="44"/>
      <c r="E67" s="44"/>
      <c r="F67" s="23"/>
      <c r="G67" s="24"/>
      <c r="H67" s="24"/>
      <c r="I67" s="25"/>
      <c r="J67" s="18"/>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row>
    <row r="68" spans="1:66" s="1" customFormat="1" ht="30" customHeight="1" x14ac:dyDescent="0.4">
      <c r="A68" s="6" t="s">
        <v>0</v>
      </c>
      <c r="B68" s="33"/>
      <c r="C68" s="44"/>
      <c r="D68" s="44"/>
      <c r="E68" s="44"/>
      <c r="F68" s="23"/>
      <c r="G68" s="24"/>
      <c r="H68" s="24"/>
      <c r="I68" s="25"/>
      <c r="J68" s="18"/>
      <c r="K68" s="30" t="str">
        <f t="shared" ref="K68:AP68" ca="1" si="27">IF(AND($C68="Goal",J$5&gt;=$G68,J$5&lt;=$G68+$I68-1),2,IF(AND($C68="Milestone",J$5&gt;=$G68,J$5&lt;=$G68+$I68-1),1,""))</f>
        <v/>
      </c>
      <c r="L68" s="30" t="str">
        <f t="shared" ca="1" si="27"/>
        <v/>
      </c>
      <c r="M68" s="30" t="str">
        <f t="shared" ca="1" si="27"/>
        <v/>
      </c>
      <c r="N68" s="30" t="str">
        <f t="shared" ca="1" si="27"/>
        <v/>
      </c>
      <c r="O68" s="30" t="str">
        <f t="shared" ca="1" si="27"/>
        <v/>
      </c>
      <c r="P68" s="30" t="str">
        <f t="shared" ca="1" si="27"/>
        <v/>
      </c>
      <c r="Q68" s="30" t="str">
        <f t="shared" ca="1" si="27"/>
        <v/>
      </c>
      <c r="R68" s="30" t="str">
        <f t="shared" ca="1" si="27"/>
        <v/>
      </c>
      <c r="S68" s="30" t="str">
        <f t="shared" ca="1" si="27"/>
        <v/>
      </c>
      <c r="T68" s="30" t="str">
        <f t="shared" ca="1" si="27"/>
        <v/>
      </c>
      <c r="U68" s="30" t="str">
        <f t="shared" ca="1" si="27"/>
        <v/>
      </c>
      <c r="V68" s="30" t="str">
        <f t="shared" ca="1" si="27"/>
        <v/>
      </c>
      <c r="W68" s="30" t="str">
        <f t="shared" ca="1" si="27"/>
        <v/>
      </c>
      <c r="X68" s="30" t="str">
        <f t="shared" ca="1" si="27"/>
        <v/>
      </c>
      <c r="Y68" s="30" t="str">
        <f t="shared" ca="1" si="27"/>
        <v/>
      </c>
      <c r="Z68" s="30" t="str">
        <f t="shared" ca="1" si="27"/>
        <v/>
      </c>
      <c r="AA68" s="30" t="str">
        <f t="shared" ca="1" si="27"/>
        <v/>
      </c>
      <c r="AB68" s="30" t="str">
        <f t="shared" ca="1" si="27"/>
        <v/>
      </c>
      <c r="AC68" s="30" t="str">
        <f t="shared" ca="1" si="27"/>
        <v/>
      </c>
      <c r="AD68" s="30" t="str">
        <f t="shared" ca="1" si="27"/>
        <v/>
      </c>
      <c r="AE68" s="30" t="str">
        <f t="shared" ca="1" si="27"/>
        <v/>
      </c>
      <c r="AF68" s="30" t="str">
        <f t="shared" ca="1" si="27"/>
        <v/>
      </c>
      <c r="AG68" s="30" t="str">
        <f t="shared" ca="1" si="27"/>
        <v/>
      </c>
      <c r="AH68" s="30" t="str">
        <f t="shared" ca="1" si="27"/>
        <v/>
      </c>
      <c r="AI68" s="30" t="str">
        <f t="shared" ca="1" si="27"/>
        <v/>
      </c>
      <c r="AJ68" s="30" t="str">
        <f t="shared" ca="1" si="27"/>
        <v/>
      </c>
      <c r="AK68" s="30" t="str">
        <f t="shared" ca="1" si="27"/>
        <v/>
      </c>
      <c r="AL68" s="30" t="str">
        <f t="shared" ca="1" si="27"/>
        <v/>
      </c>
      <c r="AM68" s="30" t="str">
        <f t="shared" ca="1" si="27"/>
        <v/>
      </c>
      <c r="AN68" s="30" t="str">
        <f t="shared" ca="1" si="27"/>
        <v/>
      </c>
      <c r="AO68" s="30" t="str">
        <f t="shared" ca="1" si="27"/>
        <v/>
      </c>
      <c r="AP68" s="30" t="str">
        <f t="shared" ca="1" si="27"/>
        <v/>
      </c>
      <c r="AQ68" s="30" t="str">
        <f t="shared" ref="AQ68:BN68" ca="1" si="28">IF(AND($C68="Goal",AP$5&gt;=$G68,AP$5&lt;=$G68+$I68-1),2,IF(AND($C68="Milestone",AP$5&gt;=$G68,AP$5&lt;=$G68+$I68-1),1,""))</f>
        <v/>
      </c>
      <c r="AR68" s="30" t="str">
        <f t="shared" ca="1" si="28"/>
        <v/>
      </c>
      <c r="AS68" s="30" t="str">
        <f t="shared" ca="1" si="28"/>
        <v/>
      </c>
      <c r="AT68" s="30" t="str">
        <f t="shared" ca="1" si="28"/>
        <v/>
      </c>
      <c r="AU68" s="30" t="str">
        <f t="shared" ca="1" si="28"/>
        <v/>
      </c>
      <c r="AV68" s="30" t="str">
        <f t="shared" ca="1" si="28"/>
        <v/>
      </c>
      <c r="AW68" s="30" t="str">
        <f t="shared" ca="1" si="28"/>
        <v/>
      </c>
      <c r="AX68" s="30" t="str">
        <f t="shared" ca="1" si="28"/>
        <v/>
      </c>
      <c r="AY68" s="30" t="str">
        <f t="shared" ca="1" si="28"/>
        <v/>
      </c>
      <c r="AZ68" s="30" t="str">
        <f t="shared" ca="1" si="28"/>
        <v/>
      </c>
      <c r="BA68" s="30" t="str">
        <f t="shared" ca="1" si="28"/>
        <v/>
      </c>
      <c r="BB68" s="30" t="str">
        <f t="shared" ca="1" si="28"/>
        <v/>
      </c>
      <c r="BC68" s="30" t="str">
        <f t="shared" ca="1" si="28"/>
        <v/>
      </c>
      <c r="BD68" s="30" t="str">
        <f t="shared" ca="1" si="28"/>
        <v/>
      </c>
      <c r="BE68" s="30" t="str">
        <f t="shared" ca="1" si="28"/>
        <v/>
      </c>
      <c r="BF68" s="30" t="str">
        <f t="shared" ca="1" si="28"/>
        <v/>
      </c>
      <c r="BG68" s="30" t="str">
        <f t="shared" ca="1" si="28"/>
        <v/>
      </c>
      <c r="BH68" s="30" t="str">
        <f t="shared" ca="1" si="28"/>
        <v/>
      </c>
      <c r="BI68" s="30" t="str">
        <f t="shared" ca="1" si="28"/>
        <v/>
      </c>
      <c r="BJ68" s="30" t="str">
        <f t="shared" ca="1" si="28"/>
        <v/>
      </c>
      <c r="BK68" s="30" t="str">
        <f t="shared" ca="1" si="28"/>
        <v/>
      </c>
      <c r="BL68" s="30" t="str">
        <f t="shared" ca="1" si="28"/>
        <v/>
      </c>
      <c r="BM68" s="30" t="str">
        <f t="shared" ca="1" si="28"/>
        <v/>
      </c>
      <c r="BN68" s="30" t="str">
        <f t="shared" ca="1" si="28"/>
        <v/>
      </c>
    </row>
    <row r="69" spans="1:66" s="1" customFormat="1" ht="30" customHeight="1" thickBot="1" x14ac:dyDescent="0.45">
      <c r="A69" s="7" t="s">
        <v>25</v>
      </c>
      <c r="B69" s="16" t="s">
        <v>15</v>
      </c>
      <c r="C69" s="16"/>
      <c r="D69" s="54"/>
      <c r="E69" s="16"/>
      <c r="F69" s="34"/>
      <c r="G69" s="34"/>
      <c r="H69" s="16"/>
      <c r="I69" s="31"/>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row>
    <row r="70" spans="1:66" ht="30" customHeight="1" x14ac:dyDescent="0.4">
      <c r="D70" s="55"/>
      <c r="H70" s="8"/>
      <c r="I70" s="3"/>
    </row>
    <row r="71" spans="1:66" ht="30" customHeight="1" x14ac:dyDescent="0.4">
      <c r="D71" s="56"/>
    </row>
  </sheetData>
  <mergeCells count="9">
    <mergeCell ref="Y2:AB2"/>
    <mergeCell ref="AD2:AG2"/>
    <mergeCell ref="D3:E3"/>
    <mergeCell ref="D4:E4"/>
    <mergeCell ref="B5:I5"/>
    <mergeCell ref="F3:H3"/>
    <mergeCell ref="J2:M2"/>
    <mergeCell ref="O2:R2"/>
    <mergeCell ref="T2:W2"/>
  </mergeCells>
  <conditionalFormatting sqref="F7:F68">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J5:BM6 J69:BM69">
    <cfRule type="expression" dxfId="19" priority="1">
      <formula>AND(TODAY()&gt;=J$5,TODAY()&lt;K$5)</formula>
    </cfRule>
  </conditionalFormatting>
  <conditionalFormatting sqref="J4:AN4">
    <cfRule type="expression" dxfId="18" priority="7">
      <formula>J$5&lt;=EOMONTH($J$5,0)</formula>
    </cfRule>
  </conditionalFormatting>
  <conditionalFormatting sqref="K4:BM4">
    <cfRule type="expression" dxfId="17" priority="3">
      <formula>AND(K$5&lt;=EOMONTH($J$5,2),K$5&gt;EOMONTH($J$5,0),K$5&gt;EOMONTH($J$5,1))</formula>
    </cfRule>
  </conditionalFormatting>
  <conditionalFormatting sqref="J4:BM4">
    <cfRule type="expression" dxfId="16" priority="2">
      <formula>AND(J$5&lt;=EOMONTH($J$5,1),J$5&gt;EOMONTH($J$5,0))</formula>
    </cfRule>
  </conditionalFormatting>
  <conditionalFormatting sqref="J69:BM69">
    <cfRule type="expression" dxfId="15" priority="71" stopIfTrue="1">
      <formula>AND(#REF!="Low Risk",J$5&gt;=#REF!,J$5&lt;=#REF!+#REF!-1)</formula>
    </cfRule>
    <cfRule type="expression" dxfId="14" priority="72" stopIfTrue="1">
      <formula>AND(#REF!="High Risk",J$5&gt;=#REF!,J$5&lt;=#REF!+#REF!-1)</formula>
    </cfRule>
    <cfRule type="expression" dxfId="13" priority="73" stopIfTrue="1">
      <formula>AND(#REF!="On Track",J$5&gt;=#REF!,J$5&lt;=#REF!+#REF!-1)</formula>
    </cfRule>
    <cfRule type="expression" dxfId="12" priority="74" stopIfTrue="1">
      <formula>AND(#REF!="Med Risk",J$5&gt;=#REF!,J$5&lt;=#REF!+#REF!-1)</formula>
    </cfRule>
    <cfRule type="expression" dxfId="11" priority="75" stopIfTrue="1">
      <formula>AND(LEN(#REF!)=0,J$5&gt;=#REF!,J$5&lt;=#REF!+#REF!-1)</formula>
    </cfRule>
  </conditionalFormatting>
  <conditionalFormatting sqref="K7:BN68">
    <cfRule type="expression" dxfId="10" priority="302">
      <formula>AND(TODAY()&gt;=J$5,TODAY()&lt;K$5)</formula>
    </cfRule>
  </conditionalFormatting>
  <conditionalFormatting sqref="K8:BN68">
    <cfRule type="expression" dxfId="9" priority="303" stopIfTrue="1">
      <formula>AND($C8="Low Risk",J$5&gt;=$G8,J$5&lt;=$G8+$I8-1)</formula>
    </cfRule>
    <cfRule type="expression" dxfId="8" priority="304" stopIfTrue="1">
      <formula>AND($C8="High Risk",J$5&gt;=$G8,J$5&lt;=$G8+$I8-1)</formula>
    </cfRule>
    <cfRule type="expression" dxfId="7" priority="305" stopIfTrue="1">
      <formula>AND($C8="On Track",J$5&gt;=$G8,J$5&lt;=$G8+$I8-1)</formula>
    </cfRule>
    <cfRule type="expression" dxfId="6" priority="306" stopIfTrue="1">
      <formula>AND($C8="Med Risk",J$5&gt;=$G8,J$5&lt;=$G8+$I8-1)</formula>
    </cfRule>
    <cfRule type="expression" dxfId="5" priority="307" stopIfTrue="1">
      <formula>AND(LEN($C8)=0,J$5&gt;=$G8,J$5&lt;=$G8+$I8-1)</formula>
    </cfRule>
  </conditionalFormatting>
  <dataValidations count="3">
    <dataValidation type="whole" operator="greaterThanOrEqual" allowBlank="1" showInputMessage="1" promptTitle="Scrolling Increment" prompt="Changing this number will scroll the Gantt Chart view." sqref="F4:G4" xr:uid="{00000000-0002-0000-0000-000000000000}">
      <formula1>0</formula1>
    </dataValidation>
    <dataValidation type="list" allowBlank="1" showInputMessage="1" showErrorMessage="1" sqref="C8 C10:C68" xr:uid="{5196C805-6432-41E6-873E-6E411B98A976}">
      <formula1>"Goal,Milestone,On Track, Low Risk, Med Risk, High Risk"</formula1>
    </dataValidation>
    <dataValidation type="list" allowBlank="1" showInputMessage="1" sqref="C9" xr:uid="{77D76407-42C8-4F92-8CBE-1B847121E7CF}">
      <formula1>"Goal,Milestone,On Track, Low Risk, Med Risk, High Risk"</formula1>
    </dataValidation>
  </dataValidations>
  <printOptions horizontalCentered="1"/>
  <pageMargins left="0.25" right="0.25" top="0.5" bottom="0.5" header="0.3" footer="0.3"/>
  <pageSetup scale="39" fitToHeight="0" orientation="landscape" r:id="rId1"/>
  <headerFooter differentFirst="1" scaleWithDoc="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 Bar 5">
              <controlPr defaultSize="0" autoPict="0" altText="Scroll bar to scroll through the Ghantt project timeline.">
                <anchor moveWithCells="1">
                  <from>
                    <xdr:col>9</xdr:col>
                    <xdr:colOff>27214</xdr:colOff>
                    <xdr:row>5</xdr:row>
                    <xdr:rowOff>59871</xdr:rowOff>
                  </from>
                  <to>
                    <xdr:col>64</xdr:col>
                    <xdr:colOff>228600</xdr:colOff>
                    <xdr:row>5</xdr:row>
                    <xdr:rowOff>239486</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F7:F68</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J69:BM69</xm:sqref>
        </x14:conditionalFormatting>
        <x14:conditionalFormatting xmlns:xm="http://schemas.microsoft.com/office/excel/2006/main">
          <x14:cfRule type="iconSet" priority="322"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K8:BN68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Summary</vt:lpstr>
      <vt:lpstr>Summary!Print_Titles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2022-05-03T15:35:36Z</dcterms:modified>
</cp:coreProperties>
</file>